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Opći dio" sheetId="8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7" l="1"/>
  <c r="G41" i="3"/>
  <c r="G36" i="3"/>
  <c r="G35" i="3" s="1"/>
  <c r="G10" i="3"/>
  <c r="H41" i="3" l="1"/>
  <c r="J10" i="3" l="1"/>
  <c r="I10" i="3"/>
  <c r="F10" i="3"/>
  <c r="E10" i="3"/>
  <c r="H10" i="3" l="1"/>
  <c r="H43" i="7" l="1"/>
  <c r="I43" i="7"/>
  <c r="J43" i="7"/>
  <c r="F43" i="7" l="1"/>
  <c r="E43" i="7"/>
  <c r="H36" i="3" l="1"/>
  <c r="I36" i="3"/>
  <c r="J36" i="3"/>
  <c r="H35" i="3" l="1"/>
  <c r="I41" i="3"/>
  <c r="J41" i="3"/>
  <c r="K11" i="8" l="1"/>
  <c r="K8" i="8"/>
  <c r="J11" i="8"/>
  <c r="J8" i="8"/>
  <c r="K14" i="8" l="1"/>
  <c r="J14" i="8"/>
  <c r="G11" i="8" l="1"/>
  <c r="F11" i="8"/>
  <c r="G8" i="8"/>
  <c r="F8" i="8"/>
  <c r="G14" i="8" l="1"/>
  <c r="F14" i="8"/>
</calcChain>
</file>

<file path=xl/sharedStrings.xml><?xml version="1.0" encoding="utf-8"?>
<sst xmlns="http://schemas.openxmlformats.org/spreadsheetml/2006/main" count="269" uniqueCount="127">
  <si>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</si>
  <si>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</si>
  <si>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</si>
  <si>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</si>
  <si>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</si>
  <si>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</si>
  <si>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</si>
  <si>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</si>
  <si>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</si>
  <si>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</si>
  <si>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</si>
  <si>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</si>
  <si>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</si>
  <si>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</si>
  <si>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</si>
  <si>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</si>
  <si>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</si>
  <si>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</si>
  <si>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</si>
  <si>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</si>
  <si>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</si>
  <si>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</si>
  <si>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</si>
  <si>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</si>
  <si>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</si>
  <si>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</si>
  <si>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</si>
  <si>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</si>
  <si>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</si>
  <si>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</si>
  <si>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</si>
  <si>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</si>
  <si>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</si>
  <si>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</si>
  <si>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</si>
  <si>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</si>
  <si>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</si>
  <si>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</si>
  <si>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</si>
  <si>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</si>
  <si>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</si>
  <si>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</si>
  <si>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</si>
  <si>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</si>
  <si>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</si>
  <si>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</si>
  <si>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</si>
  <si>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</si>
  <si>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</si>
  <si>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</si>
  <si>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</si>
  <si>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</si>
  <si>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</si>
  <si>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</si>
  <si>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</si>
  <si>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</si>
  <si>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</si>
  <si>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rashodi</t>
  </si>
  <si>
    <t>Ostale naknade iz proračuna</t>
  </si>
  <si>
    <t xml:space="preserve">Otplate glavnice </t>
  </si>
  <si>
    <t>Prihodi od imovine</t>
  </si>
  <si>
    <t>Prihodi od upravnih i admin.</t>
  </si>
  <si>
    <t xml:space="preserve">Prihodi od prodaje proizvoda i robe </t>
  </si>
  <si>
    <t>Kazne, upravne mjere i ostali prihodi</t>
  </si>
  <si>
    <t>Rashodi za dodatna ulaganja na nef. Imovini</t>
  </si>
  <si>
    <t>Rashodi za dodatna ulaganja na nefinancijskoj imovini</t>
  </si>
  <si>
    <t>Izdaci za otplatu glavnice primljenih kredita i zajmova kreditnih institucija</t>
  </si>
  <si>
    <t>Ostale naknade građanima i kućanstvima iz proračuna</t>
  </si>
  <si>
    <t>Prihodi za posebne namjene</t>
  </si>
  <si>
    <t>Rad izolacijske jedinice za potrebe SMŽ</t>
  </si>
  <si>
    <t>1.1.</t>
  </si>
  <si>
    <t>Program javnih potreba u zdravstvu</t>
  </si>
  <si>
    <t>Program psiho i socioterapije branitelja oboljelih od PTSP i čl. obitelji</t>
  </si>
  <si>
    <t>PROGRAM  1002</t>
  </si>
  <si>
    <t>Minimalni financijski standard - zdravstvo</t>
  </si>
  <si>
    <t>Financiranje održavanja zdravstvenih ustanova</t>
  </si>
  <si>
    <t>Izvor financiranja 1.6.</t>
  </si>
  <si>
    <t>Opći prihodi zdravstvo</t>
  </si>
  <si>
    <t>Ulaganje u objekte zdravstva</t>
  </si>
  <si>
    <t xml:space="preserve">Kapitalni projekt </t>
  </si>
  <si>
    <t>Izvor prihoda: 4.3.2.</t>
  </si>
  <si>
    <t>Izvor prihoda: 3.1.1.</t>
  </si>
  <si>
    <t>Izvor prihoda: 6.1.1.</t>
  </si>
  <si>
    <t>Izvor prihoda: 7.1.1.</t>
  </si>
  <si>
    <t>Izvor prihoda: 5.2.2.</t>
  </si>
  <si>
    <t>Pomoći</t>
  </si>
  <si>
    <t>Vlastiti izvori</t>
  </si>
  <si>
    <t>Rezultat poslovanja</t>
  </si>
  <si>
    <t>PROGRAM 1003</t>
  </si>
  <si>
    <t>Izvor prihoda: 1.1.</t>
  </si>
  <si>
    <t>Program: 1001</t>
  </si>
  <si>
    <t>Aktivnost:  A100001</t>
  </si>
  <si>
    <t>Aktivnost: A100025</t>
  </si>
  <si>
    <t>Aktivnost: A100014</t>
  </si>
  <si>
    <t>Aktivnost: A100008</t>
  </si>
  <si>
    <t>Izvor prihoda: 6.2.1.</t>
  </si>
  <si>
    <t>EUR</t>
  </si>
  <si>
    <t>Primici od prodaje dionica i udjela</t>
  </si>
  <si>
    <t>Donacije</t>
  </si>
  <si>
    <t>Donacija</t>
  </si>
  <si>
    <t>Prihodi od prodaje nef.imov.</t>
  </si>
  <si>
    <t>0760 Poslovi i usluge zdravstva koji nisu drugdje svrstani</t>
  </si>
  <si>
    <t>Uganje u objekte zdravstva- POTRES</t>
  </si>
  <si>
    <t xml:space="preserve">Aktivnost: Ulaganja u objekte zdravstva </t>
  </si>
  <si>
    <t>K 100002</t>
  </si>
  <si>
    <t>Zdravstvene ustanove</t>
  </si>
  <si>
    <t>Aktivnost: A100001</t>
  </si>
  <si>
    <t>Redovna djelatnost - zdravstvene ustanove</t>
  </si>
  <si>
    <t>Vlastiti prihodi - PK</t>
  </si>
  <si>
    <t>Prihodi za posebne namjene HZZO - PK</t>
  </si>
  <si>
    <t>Pomoći - PK</t>
  </si>
  <si>
    <t>Tekuće donacije - PK</t>
  </si>
  <si>
    <t>Kapitalne donacije - PK</t>
  </si>
  <si>
    <t>Prihodi od prodaje nefinancijske imovine - PK</t>
  </si>
  <si>
    <t>Redovna djelatnost - Potres</t>
  </si>
  <si>
    <t>Izvor financiranja: 1.6.</t>
  </si>
  <si>
    <t>Izvor prihoda: 5.2.11.</t>
  </si>
  <si>
    <t>Izvor prihoda: 5.2.1.</t>
  </si>
  <si>
    <t>Pomoći -HZZ - PK</t>
  </si>
  <si>
    <t>Pomoći - Ministarstvo zdravstva</t>
  </si>
  <si>
    <t>1. REBALANS</t>
  </si>
  <si>
    <t>1.REBALANS 2023.</t>
  </si>
  <si>
    <t>1. REBALANS 2023.</t>
  </si>
  <si>
    <t>FINANCIJSKI PLAN NEUROPSIHIJATRIJSKE BOLNICE DR. IVAN BARBOT POPOVAČA - 1. REBALANS
ZA 2023. I PROJEKCIJA ZA 2024. I 2025. GODINU</t>
  </si>
  <si>
    <t>PLAN 2023.</t>
  </si>
  <si>
    <t>Plan 2023.</t>
  </si>
  <si>
    <t>1.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</si>
</sst>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3" fillId="9" borderId="4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 applyProtection="1">
      <alignment horizontal="right" wrapText="1"/>
    </xf>
    <xf numFmtId="4" fontId="3" fillId="6" borderId="4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4" fontId="3" fillId="10" borderId="4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 applyProtection="1">
      <alignment horizontal="right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 vertical="center"/>
    </xf>
    <xf numFmtId="4" fontId="3" fillId="9" borderId="3" xfId="0" applyNumberFormat="1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4" fontId="6" fillId="9" borderId="3" xfId="0" applyNumberFormat="1" applyFont="1" applyFill="1" applyBorder="1" applyAlignment="1">
      <alignment horizontal="right" vertical="center"/>
    </xf>
    <xf numFmtId="4" fontId="6" fillId="6" borderId="4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8" borderId="4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 applyProtection="1">
      <alignment horizontal="right" wrapText="1"/>
    </xf>
    <xf numFmtId="0" fontId="0" fillId="2" borderId="0" xfId="0" applyFill="1"/>
    <xf numFmtId="4" fontId="6" fillId="11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20" fillId="9" borderId="1" xfId="0" applyNumberFormat="1" applyFont="1" applyFill="1" applyBorder="1" applyAlignment="1" applyProtection="1">
      <alignment horizontal="left" vertical="center" wrapText="1"/>
    </xf>
    <xf numFmtId="0" fontId="20" fillId="9" borderId="2" xfId="0" applyNumberFormat="1" applyFont="1" applyFill="1" applyBorder="1" applyAlignment="1" applyProtection="1">
      <alignment horizontal="left" vertical="center" wrapTex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7" borderId="2" xfId="0" applyNumberFormat="1" applyFont="1" applyFill="1" applyBorder="1" applyAlignment="1" applyProtection="1">
      <alignment horizontal="left" vertical="center" wrapText="1"/>
    </xf>
    <xf numFmtId="0" fontId="19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9" fillId="6" borderId="1" xfId="0" applyNumberFormat="1" applyFont="1" applyFill="1" applyBorder="1" applyAlignment="1" applyProtection="1">
      <alignment horizontal="left" vertical="center" wrapText="1"/>
    </xf>
    <xf numFmtId="0" fontId="19" fillId="6" borderId="2" xfId="0" applyNumberFormat="1" applyFont="1" applyFill="1" applyBorder="1" applyAlignment="1" applyProtection="1">
      <alignment horizontal="lef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inden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19" fillId="10" borderId="1" xfId="0" applyNumberFormat="1" applyFont="1" applyFill="1" applyBorder="1" applyAlignment="1" applyProtection="1">
      <alignment horizontal="left" vertical="center" wrapText="1"/>
    </xf>
    <xf numFmtId="0" fontId="19" fillId="10" borderId="2" xfId="0" applyNumberFormat="1" applyFont="1" applyFill="1" applyBorder="1" applyAlignment="1" applyProtection="1">
      <alignment horizontal="left" vertical="center" wrapText="1"/>
    </xf>
    <xf numFmtId="0" fontId="19" fillId="10" borderId="4" xfId="0" applyNumberFormat="1" applyFont="1" applyFill="1" applyBorder="1" applyAlignment="1" applyProtection="1">
      <alignment horizontal="left" vertical="center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9" fillId="8" borderId="2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4" fontId="6" fillId="11" borderId="3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H14" sqref="H14"/>
    </sheetView>
  </sheetViews>
  <sheetFormatPr defaultRowHeight="15" x14ac:dyDescent="0.25"/>
  <cols>
    <col min="5" max="11" width="25.28515625" customWidth="1"/>
  </cols>
  <sheetData>
    <row r="1" spans="1:11" ht="15.75" x14ac:dyDescent="0.25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59"/>
      <c r="K3" s="159"/>
    </row>
    <row r="4" spans="1:11" ht="18" x14ac:dyDescent="0.25">
      <c r="A4" s="25"/>
      <c r="B4" s="25"/>
      <c r="C4" s="25"/>
      <c r="D4" s="25"/>
      <c r="E4" s="25"/>
      <c r="F4" s="25"/>
      <c r="G4" s="25"/>
      <c r="H4" s="25"/>
      <c r="I4" s="25"/>
      <c r="J4" s="5"/>
      <c r="K4" s="5"/>
    </row>
    <row r="5" spans="1:11" ht="15.75" x14ac:dyDescent="0.25">
      <c r="A5" s="148" t="s">
        <v>40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32" t="s">
        <v>96</v>
      </c>
    </row>
    <row r="7" spans="1:11" ht="25.5" x14ac:dyDescent="0.25">
      <c r="A7" s="28"/>
      <c r="B7" s="29"/>
      <c r="C7" s="29"/>
      <c r="D7" s="30"/>
      <c r="E7" s="31"/>
      <c r="F7" s="3" t="s">
        <v>42</v>
      </c>
      <c r="G7" s="3" t="s">
        <v>43</v>
      </c>
      <c r="H7" s="3" t="s">
        <v>125</v>
      </c>
      <c r="I7" s="3" t="s">
        <v>126</v>
      </c>
      <c r="J7" s="3" t="s">
        <v>48</v>
      </c>
      <c r="K7" s="3" t="s">
        <v>49</v>
      </c>
    </row>
    <row r="8" spans="1:11" x14ac:dyDescent="0.25">
      <c r="A8" s="160" t="s">
        <v>0</v>
      </c>
      <c r="B8" s="147"/>
      <c r="C8" s="147"/>
      <c r="D8" s="147"/>
      <c r="E8" s="161"/>
      <c r="F8" s="126">
        <f>F9+F10</f>
        <v>14635193</v>
      </c>
      <c r="G8" s="126">
        <f t="shared" ref="G8" si="0">G9+G10</f>
        <v>21485005</v>
      </c>
      <c r="H8" s="126">
        <v>21752869.440000001</v>
      </c>
      <c r="I8" s="126">
        <v>21755804.440000001</v>
      </c>
      <c r="J8" s="126">
        <f t="shared" ref="J8:K8" si="1">J9+J10</f>
        <v>21754860.440000001</v>
      </c>
      <c r="K8" s="126">
        <f t="shared" si="1"/>
        <v>21754860.440000001</v>
      </c>
    </row>
    <row r="9" spans="1:11" x14ac:dyDescent="0.25">
      <c r="A9" s="158" t="s">
        <v>1</v>
      </c>
      <c r="B9" s="157"/>
      <c r="C9" s="157"/>
      <c r="D9" s="157"/>
      <c r="E9" s="162"/>
      <c r="F9" s="127">
        <v>14630019</v>
      </c>
      <c r="G9" s="127">
        <v>21480891</v>
      </c>
      <c r="H9" s="127">
        <v>21750878.440000001</v>
      </c>
      <c r="I9" s="127">
        <v>21753813.440000001</v>
      </c>
      <c r="J9" s="127">
        <v>21752869.440000001</v>
      </c>
      <c r="K9" s="127">
        <v>21752869.440000001</v>
      </c>
    </row>
    <row r="10" spans="1:11" x14ac:dyDescent="0.25">
      <c r="A10" s="163" t="s">
        <v>2</v>
      </c>
      <c r="B10" s="162"/>
      <c r="C10" s="162"/>
      <c r="D10" s="162"/>
      <c r="E10" s="162"/>
      <c r="F10" s="127">
        <v>5174</v>
      </c>
      <c r="G10" s="127">
        <v>4114</v>
      </c>
      <c r="H10" s="127">
        <v>1991</v>
      </c>
      <c r="I10" s="127">
        <v>1991</v>
      </c>
      <c r="J10" s="127">
        <v>1991</v>
      </c>
      <c r="K10" s="127">
        <v>1991</v>
      </c>
    </row>
    <row r="11" spans="1:11" x14ac:dyDescent="0.25">
      <c r="A11" s="33" t="s">
        <v>3</v>
      </c>
      <c r="B11" s="85"/>
      <c r="C11" s="85"/>
      <c r="D11" s="85"/>
      <c r="E11" s="85"/>
      <c r="F11" s="126">
        <f>F12+F13</f>
        <v>16887101</v>
      </c>
      <c r="G11" s="126">
        <f t="shared" ref="G11" si="2">G12+G13</f>
        <v>17985479</v>
      </c>
      <c r="H11" s="126">
        <v>17941468.440000001</v>
      </c>
      <c r="I11" s="126">
        <v>17944403.440000001</v>
      </c>
      <c r="J11" s="126">
        <f t="shared" ref="J11:K11" si="3">J12+J13</f>
        <v>18007830</v>
      </c>
      <c r="K11" s="126">
        <f t="shared" si="3"/>
        <v>18007830</v>
      </c>
    </row>
    <row r="12" spans="1:11" x14ac:dyDescent="0.25">
      <c r="A12" s="156" t="s">
        <v>4</v>
      </c>
      <c r="B12" s="157"/>
      <c r="C12" s="157"/>
      <c r="D12" s="157"/>
      <c r="E12" s="157"/>
      <c r="F12" s="127">
        <v>16408692</v>
      </c>
      <c r="G12" s="127">
        <v>17521707</v>
      </c>
      <c r="H12" s="127">
        <v>17544627.440000001</v>
      </c>
      <c r="I12" s="127">
        <v>17544704.440000001</v>
      </c>
      <c r="J12" s="127">
        <v>17629570</v>
      </c>
      <c r="K12" s="127">
        <v>17629570</v>
      </c>
    </row>
    <row r="13" spans="1:11" x14ac:dyDescent="0.25">
      <c r="A13" s="164" t="s">
        <v>5</v>
      </c>
      <c r="B13" s="162"/>
      <c r="C13" s="162"/>
      <c r="D13" s="162"/>
      <c r="E13" s="162"/>
      <c r="F13" s="128">
        <v>478409</v>
      </c>
      <c r="G13" s="128">
        <v>463772</v>
      </c>
      <c r="H13" s="128">
        <v>396841</v>
      </c>
      <c r="I13" s="128">
        <v>399699</v>
      </c>
      <c r="J13" s="128">
        <v>378260</v>
      </c>
      <c r="K13" s="128">
        <v>378260</v>
      </c>
    </row>
    <row r="14" spans="1:11" x14ac:dyDescent="0.25">
      <c r="A14" s="146" t="s">
        <v>6</v>
      </c>
      <c r="B14" s="147"/>
      <c r="C14" s="147"/>
      <c r="D14" s="147"/>
      <c r="E14" s="147"/>
      <c r="F14" s="126">
        <f>F8-F11</f>
        <v>-2251908</v>
      </c>
      <c r="G14" s="126">
        <f t="shared" ref="G14" si="4">G8-G11</f>
        <v>3499526</v>
      </c>
      <c r="H14" s="126">
        <v>3811401</v>
      </c>
      <c r="I14" s="126">
        <v>3811401</v>
      </c>
      <c r="J14" s="126">
        <f t="shared" ref="J14:K14" si="5">J8-J11</f>
        <v>3747030.4400000013</v>
      </c>
      <c r="K14" s="126">
        <f t="shared" si="5"/>
        <v>3747030.4400000013</v>
      </c>
    </row>
    <row r="15" spans="1:11" ht="18" x14ac:dyDescent="0.25">
      <c r="A15" s="25"/>
      <c r="B15" s="23"/>
      <c r="C15" s="23"/>
      <c r="D15" s="23"/>
      <c r="E15" s="23"/>
      <c r="F15" s="23"/>
      <c r="G15" s="23"/>
      <c r="H15" s="23"/>
      <c r="I15" s="24"/>
      <c r="J15" s="24"/>
      <c r="K15" s="24"/>
    </row>
    <row r="16" spans="1:11" ht="15.75" x14ac:dyDescent="0.25">
      <c r="A16" s="148" t="s">
        <v>41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ht="18" x14ac:dyDescent="0.25">
      <c r="A17" s="25"/>
      <c r="B17" s="23"/>
      <c r="C17" s="23"/>
      <c r="D17" s="23"/>
      <c r="E17" s="23"/>
      <c r="F17" s="23"/>
      <c r="G17" s="23"/>
      <c r="H17" s="23"/>
      <c r="I17" s="24"/>
      <c r="J17" s="24"/>
      <c r="K17" s="24"/>
    </row>
    <row r="18" spans="1:11" ht="25.5" x14ac:dyDescent="0.25">
      <c r="A18" s="28"/>
      <c r="B18" s="29"/>
      <c r="C18" s="29"/>
      <c r="D18" s="30"/>
      <c r="E18" s="31"/>
      <c r="F18" s="3" t="s">
        <v>12</v>
      </c>
      <c r="G18" s="3" t="s">
        <v>13</v>
      </c>
      <c r="H18" s="3" t="s">
        <v>125</v>
      </c>
      <c r="I18" s="3" t="s">
        <v>126</v>
      </c>
      <c r="J18" s="3" t="s">
        <v>48</v>
      </c>
      <c r="K18" s="3" t="s">
        <v>49</v>
      </c>
    </row>
    <row r="19" spans="1:11" x14ac:dyDescent="0.25">
      <c r="A19" s="158" t="s">
        <v>8</v>
      </c>
      <c r="B19" s="165"/>
      <c r="C19" s="165"/>
      <c r="D19" s="165"/>
      <c r="E19" s="166"/>
      <c r="F19" s="128">
        <v>0</v>
      </c>
      <c r="G19" s="128">
        <v>90625</v>
      </c>
      <c r="H19" s="128">
        <v>0</v>
      </c>
      <c r="I19" s="128">
        <v>0</v>
      </c>
      <c r="J19" s="128">
        <v>0</v>
      </c>
      <c r="K19" s="128">
        <v>0</v>
      </c>
    </row>
    <row r="20" spans="1:11" x14ac:dyDescent="0.25">
      <c r="A20" s="158" t="s">
        <v>9</v>
      </c>
      <c r="B20" s="157"/>
      <c r="C20" s="157"/>
      <c r="D20" s="157"/>
      <c r="E20" s="157"/>
      <c r="F20" s="128">
        <v>79458</v>
      </c>
      <c r="G20" s="128">
        <v>6636</v>
      </c>
      <c r="H20" s="128">
        <v>6636</v>
      </c>
      <c r="I20" s="128">
        <v>6636</v>
      </c>
      <c r="J20" s="128">
        <v>6636</v>
      </c>
      <c r="K20" s="128">
        <v>0</v>
      </c>
    </row>
    <row r="21" spans="1:11" x14ac:dyDescent="0.25">
      <c r="A21" s="146" t="s">
        <v>10</v>
      </c>
      <c r="B21" s="147"/>
      <c r="C21" s="147"/>
      <c r="D21" s="147"/>
      <c r="E21" s="147"/>
      <c r="F21" s="126">
        <v>-79458</v>
      </c>
      <c r="G21" s="126">
        <v>97261</v>
      </c>
      <c r="H21" s="126">
        <v>0</v>
      </c>
      <c r="I21" s="126">
        <v>0</v>
      </c>
      <c r="J21" s="126">
        <v>0</v>
      </c>
      <c r="K21" s="126">
        <v>0</v>
      </c>
    </row>
    <row r="22" spans="1:11" ht="18" x14ac:dyDescent="0.25">
      <c r="A22" s="22"/>
      <c r="B22" s="23"/>
      <c r="C22" s="23"/>
      <c r="D22" s="23"/>
      <c r="E22" s="23"/>
      <c r="F22" s="23"/>
      <c r="G22" s="23"/>
      <c r="H22" s="23"/>
      <c r="I22" s="24"/>
      <c r="J22" s="24"/>
      <c r="K22" s="24"/>
    </row>
    <row r="23" spans="1:11" ht="15.75" x14ac:dyDescent="0.25">
      <c r="A23" s="148" t="s">
        <v>54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</row>
    <row r="24" spans="1:11" ht="18" x14ac:dyDescent="0.25">
      <c r="A24" s="22"/>
      <c r="B24" s="23"/>
      <c r="C24" s="23"/>
      <c r="D24" s="23"/>
      <c r="E24" s="23"/>
      <c r="F24" s="23"/>
      <c r="G24" s="23"/>
      <c r="H24" s="23"/>
      <c r="I24" s="24"/>
      <c r="J24" s="24"/>
      <c r="K24" s="24"/>
    </row>
    <row r="25" spans="1:11" ht="25.5" x14ac:dyDescent="0.25">
      <c r="A25" s="28"/>
      <c r="B25" s="29"/>
      <c r="C25" s="29"/>
      <c r="D25" s="30"/>
      <c r="E25" s="31"/>
      <c r="F25" s="3" t="s">
        <v>12</v>
      </c>
      <c r="G25" s="3" t="s">
        <v>13</v>
      </c>
      <c r="H25" s="3" t="s">
        <v>125</v>
      </c>
      <c r="I25" s="3" t="s">
        <v>126</v>
      </c>
      <c r="J25" s="3" t="s">
        <v>48</v>
      </c>
      <c r="K25" s="3" t="s">
        <v>49</v>
      </c>
    </row>
    <row r="26" spans="1:11" x14ac:dyDescent="0.25">
      <c r="A26" s="150" t="s">
        <v>44</v>
      </c>
      <c r="B26" s="151"/>
      <c r="C26" s="151"/>
      <c r="D26" s="151"/>
      <c r="E26" s="152"/>
      <c r="F26" s="129">
        <v>-7824858</v>
      </c>
      <c r="G26" s="129">
        <v>-10076766</v>
      </c>
      <c r="H26" s="129">
        <v>-6493250</v>
      </c>
      <c r="I26" s="129">
        <v>-6493250</v>
      </c>
      <c r="J26" s="129">
        <v>-2688486</v>
      </c>
      <c r="K26" s="130">
        <v>1116279</v>
      </c>
    </row>
    <row r="27" spans="1:11" ht="26.25" customHeight="1" x14ac:dyDescent="0.25">
      <c r="A27" s="153" t="s">
        <v>7</v>
      </c>
      <c r="B27" s="154"/>
      <c r="C27" s="154"/>
      <c r="D27" s="154"/>
      <c r="E27" s="155"/>
      <c r="F27" s="131">
        <v>-2251908</v>
      </c>
      <c r="G27" s="131">
        <v>3583516</v>
      </c>
      <c r="H27" s="131">
        <v>3804765</v>
      </c>
      <c r="I27" s="131">
        <v>3804765</v>
      </c>
      <c r="J27" s="131">
        <v>3804765</v>
      </c>
      <c r="K27" s="132">
        <v>3804765</v>
      </c>
    </row>
    <row r="28" spans="1:11" x14ac:dyDescent="0.25">
      <c r="F28" s="133"/>
      <c r="G28" s="133"/>
      <c r="H28" s="133"/>
      <c r="I28" s="133"/>
      <c r="J28" s="133"/>
      <c r="K28" s="133"/>
    </row>
    <row r="29" spans="1:11" x14ac:dyDescent="0.25">
      <c r="F29" s="133"/>
      <c r="G29" s="133"/>
      <c r="H29" s="133"/>
      <c r="I29" s="133"/>
      <c r="J29" s="133"/>
      <c r="K29" s="133"/>
    </row>
    <row r="30" spans="1:11" x14ac:dyDescent="0.25">
      <c r="A30" s="156" t="s">
        <v>11</v>
      </c>
      <c r="B30" s="157"/>
      <c r="C30" s="157"/>
      <c r="D30" s="157"/>
      <c r="E30" s="157"/>
      <c r="F30" s="128">
        <v>-2251907</v>
      </c>
      <c r="G30" s="128">
        <v>3583516</v>
      </c>
      <c r="H30" s="128">
        <v>3804765</v>
      </c>
      <c r="I30" s="128">
        <v>3804765</v>
      </c>
      <c r="J30" s="128">
        <v>3804765</v>
      </c>
      <c r="K30" s="128">
        <v>3704765</v>
      </c>
    </row>
    <row r="31" spans="1:11" ht="23.25" customHeight="1" x14ac:dyDescent="0.25">
      <c r="A31" s="17"/>
      <c r="B31" s="18"/>
      <c r="C31" s="18"/>
      <c r="D31" s="18"/>
      <c r="E31" s="18"/>
      <c r="F31" s="19"/>
      <c r="G31" s="19"/>
      <c r="H31" s="19"/>
      <c r="I31" s="19"/>
      <c r="J31" s="19"/>
      <c r="K31" s="19"/>
    </row>
    <row r="32" spans="1:11" ht="30" customHeight="1" x14ac:dyDescent="0.25">
      <c r="A32" s="144" t="s">
        <v>55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4" spans="1:11" x14ac:dyDescent="0.25">
      <c r="A34" s="144" t="s">
        <v>45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6" spans="1:11" ht="24.75" customHeight="1" x14ac:dyDescent="0.25">
      <c r="A36" s="144" t="s">
        <v>46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</sheetData>
  <mergeCells count="20"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  <mergeCell ref="A34:K34"/>
    <mergeCell ref="A36:K36"/>
    <mergeCell ref="A21:E21"/>
    <mergeCell ref="A23:K23"/>
    <mergeCell ref="A26:E26"/>
    <mergeCell ref="A27:E27"/>
    <mergeCell ref="A30:E30"/>
    <mergeCell ref="A32:K32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workbookViewId="0">
      <selection activeCell="G10" sqref="G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customWidth="1"/>
    <col min="4" max="10" width="25.28515625" customWidth="1"/>
  </cols>
  <sheetData>
    <row r="1" spans="1:10" ht="42" customHeight="1" x14ac:dyDescent="0.25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customHeight="1" x14ac:dyDescent="0.25">
      <c r="A2" s="4"/>
      <c r="B2" s="4"/>
      <c r="C2" s="4"/>
      <c r="D2" s="4"/>
      <c r="E2" s="4"/>
      <c r="F2" s="4"/>
      <c r="G2" s="25"/>
      <c r="H2" s="4"/>
      <c r="I2" s="4"/>
      <c r="J2" s="4"/>
    </row>
    <row r="3" spans="1:10" ht="15.75" x14ac:dyDescent="0.25">
      <c r="A3" s="148" t="s">
        <v>34</v>
      </c>
      <c r="B3" s="148"/>
      <c r="C3" s="148"/>
      <c r="D3" s="148"/>
      <c r="E3" s="148"/>
      <c r="F3" s="148"/>
      <c r="G3" s="148"/>
      <c r="H3" s="148"/>
      <c r="I3" s="159"/>
      <c r="J3" s="159"/>
    </row>
    <row r="4" spans="1:10" ht="18" x14ac:dyDescent="0.25">
      <c r="A4" s="4"/>
      <c r="B4" s="4"/>
      <c r="C4" s="4"/>
      <c r="D4" s="4"/>
      <c r="E4" s="4"/>
      <c r="F4" s="4"/>
      <c r="G4" s="25"/>
      <c r="H4" s="4"/>
      <c r="I4" s="5"/>
      <c r="J4" s="5"/>
    </row>
    <row r="5" spans="1:10" ht="18" customHeight="1" x14ac:dyDescent="0.25">
      <c r="A5" s="148" t="s">
        <v>15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x14ac:dyDescent="0.25">
      <c r="A6" s="4"/>
      <c r="B6" s="4"/>
      <c r="C6" s="4"/>
      <c r="D6" s="4"/>
      <c r="E6" s="4"/>
      <c r="F6" s="4"/>
      <c r="G6" s="25"/>
      <c r="H6" s="4"/>
      <c r="I6" s="5"/>
      <c r="J6" s="5"/>
    </row>
    <row r="7" spans="1:10" ht="15.75" x14ac:dyDescent="0.25">
      <c r="A7" s="148" t="s">
        <v>1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8" x14ac:dyDescent="0.25">
      <c r="A8" s="4"/>
      <c r="B8" s="4"/>
      <c r="C8" s="4"/>
      <c r="D8" s="4"/>
      <c r="E8" s="4"/>
      <c r="F8" s="4"/>
      <c r="G8" s="25"/>
      <c r="H8" s="4"/>
      <c r="I8" s="5"/>
      <c r="J8" s="5"/>
    </row>
    <row r="9" spans="1:10" ht="25.5" x14ac:dyDescent="0.25">
      <c r="A9" s="21" t="s">
        <v>16</v>
      </c>
      <c r="B9" s="20" t="s">
        <v>17</v>
      </c>
      <c r="C9" s="20" t="s">
        <v>18</v>
      </c>
      <c r="D9" s="20" t="s">
        <v>14</v>
      </c>
      <c r="E9" s="20" t="s">
        <v>12</v>
      </c>
      <c r="F9" s="21" t="s">
        <v>13</v>
      </c>
      <c r="G9" s="21" t="s">
        <v>124</v>
      </c>
      <c r="H9" s="21" t="s">
        <v>121</v>
      </c>
      <c r="I9" s="21" t="s">
        <v>48</v>
      </c>
      <c r="J9" s="21" t="s">
        <v>49</v>
      </c>
    </row>
    <row r="10" spans="1:10" ht="15.75" customHeight="1" x14ac:dyDescent="0.25">
      <c r="A10" s="10">
        <v>6</v>
      </c>
      <c r="B10" s="10"/>
      <c r="C10" s="10"/>
      <c r="D10" s="10" t="s">
        <v>19</v>
      </c>
      <c r="E10" s="134">
        <f t="shared" ref="E10:J10" si="0">E11+E13+E15+E17+E20+E23+E28</f>
        <v>14630018</v>
      </c>
      <c r="F10" s="134">
        <f t="shared" si="0"/>
        <v>21571516</v>
      </c>
      <c r="G10" s="134">
        <f t="shared" si="0"/>
        <v>21750878.439999998</v>
      </c>
      <c r="H10" s="134">
        <f t="shared" si="0"/>
        <v>21753813.439999998</v>
      </c>
      <c r="I10" s="134">
        <f t="shared" si="0"/>
        <v>21750878.439999998</v>
      </c>
      <c r="J10" s="134">
        <f t="shared" si="0"/>
        <v>21750878.439999998</v>
      </c>
    </row>
    <row r="11" spans="1:10" ht="38.25" x14ac:dyDescent="0.25">
      <c r="A11" s="10"/>
      <c r="B11" s="10">
        <v>63</v>
      </c>
      <c r="C11" s="15"/>
      <c r="D11" s="10" t="s">
        <v>51</v>
      </c>
      <c r="E11" s="135">
        <v>798045</v>
      </c>
      <c r="F11" s="123">
        <v>5007571</v>
      </c>
      <c r="G11" s="123">
        <v>4662589</v>
      </c>
      <c r="H11" s="123">
        <v>4662666</v>
      </c>
      <c r="I11" s="123">
        <v>4662589</v>
      </c>
      <c r="J11" s="123">
        <v>4662589</v>
      </c>
    </row>
    <row r="12" spans="1:10" x14ac:dyDescent="0.25">
      <c r="A12" s="11"/>
      <c r="B12" s="86"/>
      <c r="C12" s="11">
        <v>52</v>
      </c>
      <c r="D12" s="11" t="s">
        <v>85</v>
      </c>
      <c r="E12" s="136">
        <v>798045</v>
      </c>
      <c r="F12" s="125">
        <v>5007571</v>
      </c>
      <c r="G12" s="125">
        <v>4662589</v>
      </c>
      <c r="H12" s="143">
        <v>4662666</v>
      </c>
      <c r="I12" s="125">
        <v>4662589</v>
      </c>
      <c r="J12" s="125">
        <v>4662589</v>
      </c>
    </row>
    <row r="13" spans="1:10" x14ac:dyDescent="0.25">
      <c r="A13" s="11"/>
      <c r="B13" s="86">
        <v>64</v>
      </c>
      <c r="C13" s="11"/>
      <c r="D13" s="86" t="s">
        <v>60</v>
      </c>
      <c r="E13" s="134">
        <v>5369</v>
      </c>
      <c r="F13" s="124">
        <v>12089</v>
      </c>
      <c r="G13" s="124">
        <v>3</v>
      </c>
      <c r="H13" s="124">
        <v>3</v>
      </c>
      <c r="I13" s="124">
        <v>3</v>
      </c>
      <c r="J13" s="124">
        <v>3</v>
      </c>
    </row>
    <row r="14" spans="1:10" x14ac:dyDescent="0.25">
      <c r="A14" s="11"/>
      <c r="B14" s="86"/>
      <c r="C14" s="11">
        <v>31</v>
      </c>
      <c r="D14" s="11" t="s">
        <v>39</v>
      </c>
      <c r="E14" s="136">
        <v>5369</v>
      </c>
      <c r="F14" s="125">
        <v>12089</v>
      </c>
      <c r="G14" s="125">
        <v>3</v>
      </c>
      <c r="H14" s="125">
        <v>3</v>
      </c>
      <c r="I14" s="125">
        <v>3</v>
      </c>
      <c r="J14" s="125">
        <v>3</v>
      </c>
    </row>
    <row r="15" spans="1:10" x14ac:dyDescent="0.25">
      <c r="A15" s="11"/>
      <c r="B15" s="86">
        <v>65</v>
      </c>
      <c r="C15" s="11"/>
      <c r="D15" s="86" t="s">
        <v>61</v>
      </c>
      <c r="E15" s="134">
        <v>1992988</v>
      </c>
      <c r="F15" s="124">
        <v>2204471</v>
      </c>
      <c r="G15" s="124">
        <v>2160727</v>
      </c>
      <c r="H15" s="124">
        <v>2160727</v>
      </c>
      <c r="I15" s="124">
        <v>2160727</v>
      </c>
      <c r="J15" s="124">
        <v>2160727</v>
      </c>
    </row>
    <row r="16" spans="1:10" x14ac:dyDescent="0.25">
      <c r="A16" s="11"/>
      <c r="B16" s="86"/>
      <c r="C16" s="11">
        <v>43</v>
      </c>
      <c r="D16" s="11" t="s">
        <v>68</v>
      </c>
      <c r="E16" s="136">
        <v>1992988</v>
      </c>
      <c r="F16" s="125">
        <v>2204471</v>
      </c>
      <c r="G16" s="125">
        <v>2160727</v>
      </c>
      <c r="H16" s="125">
        <v>2160727</v>
      </c>
      <c r="I16" s="125">
        <v>2160727</v>
      </c>
      <c r="J16" s="125">
        <v>2160727</v>
      </c>
    </row>
    <row r="17" spans="1:10" ht="25.5" x14ac:dyDescent="0.25">
      <c r="A17" s="11"/>
      <c r="B17" s="86">
        <v>66</v>
      </c>
      <c r="C17" s="11"/>
      <c r="D17" s="88" t="s">
        <v>62</v>
      </c>
      <c r="E17" s="134">
        <v>319430</v>
      </c>
      <c r="F17" s="124">
        <v>319135</v>
      </c>
      <c r="G17" s="124">
        <v>238901</v>
      </c>
      <c r="H17" s="124">
        <v>239759</v>
      </c>
      <c r="I17" s="124">
        <v>238901</v>
      </c>
      <c r="J17" s="124">
        <v>238901</v>
      </c>
    </row>
    <row r="18" spans="1:10" x14ac:dyDescent="0.25">
      <c r="A18" s="11"/>
      <c r="B18" s="86"/>
      <c r="C18" s="11">
        <v>31</v>
      </c>
      <c r="D18" s="45" t="s">
        <v>39</v>
      </c>
      <c r="E18" s="136">
        <v>96924</v>
      </c>
      <c r="F18" s="125">
        <v>126087</v>
      </c>
      <c r="G18" s="125">
        <v>106178</v>
      </c>
      <c r="H18" s="125">
        <v>106178</v>
      </c>
      <c r="I18" s="125">
        <v>106178</v>
      </c>
      <c r="J18" s="125">
        <v>106178</v>
      </c>
    </row>
    <row r="19" spans="1:10" x14ac:dyDescent="0.25">
      <c r="A19" s="11"/>
      <c r="B19" s="86"/>
      <c r="C19" s="11">
        <v>61</v>
      </c>
      <c r="D19" s="45" t="s">
        <v>98</v>
      </c>
      <c r="E19" s="136">
        <v>222506</v>
      </c>
      <c r="F19" s="125">
        <v>193048</v>
      </c>
      <c r="G19" s="125">
        <v>132723</v>
      </c>
      <c r="H19" s="143">
        <v>133581</v>
      </c>
      <c r="I19" s="125">
        <v>132723</v>
      </c>
      <c r="J19" s="125">
        <v>132723</v>
      </c>
    </row>
    <row r="20" spans="1:10" ht="51" x14ac:dyDescent="0.25">
      <c r="A20" s="11"/>
      <c r="B20" s="86">
        <v>67</v>
      </c>
      <c r="C20" s="11"/>
      <c r="D20" s="10" t="s">
        <v>52</v>
      </c>
      <c r="E20" s="135">
        <v>11496493</v>
      </c>
      <c r="F20" s="123">
        <v>13935250</v>
      </c>
      <c r="G20" s="123">
        <v>14688658.439999999</v>
      </c>
      <c r="H20" s="123">
        <v>14688658.439999999</v>
      </c>
      <c r="I20" s="123">
        <v>14688658.439999999</v>
      </c>
      <c r="J20" s="123">
        <v>14688658.439999999</v>
      </c>
    </row>
    <row r="21" spans="1:10" x14ac:dyDescent="0.25">
      <c r="A21" s="11"/>
      <c r="B21" s="86"/>
      <c r="C21" s="11">
        <v>43</v>
      </c>
      <c r="D21" s="15" t="s">
        <v>68</v>
      </c>
      <c r="E21" s="136">
        <v>10970235</v>
      </c>
      <c r="F21" s="125">
        <v>12940872</v>
      </c>
      <c r="G21" s="125">
        <v>14212356</v>
      </c>
      <c r="H21" s="125">
        <v>14212356</v>
      </c>
      <c r="I21" s="125">
        <v>14212356</v>
      </c>
      <c r="J21" s="125">
        <v>14212356</v>
      </c>
    </row>
    <row r="22" spans="1:10" x14ac:dyDescent="0.25">
      <c r="A22" s="11"/>
      <c r="B22" s="86"/>
      <c r="C22" s="11">
        <v>11</v>
      </c>
      <c r="D22" s="15" t="s">
        <v>20</v>
      </c>
      <c r="E22" s="136">
        <v>526258</v>
      </c>
      <c r="F22" s="125">
        <v>994378</v>
      </c>
      <c r="G22" s="125">
        <v>476302.44</v>
      </c>
      <c r="H22" s="125">
        <v>476302.44</v>
      </c>
      <c r="I22" s="125">
        <v>476302.44</v>
      </c>
      <c r="J22" s="125">
        <v>476302.44</v>
      </c>
    </row>
    <row r="23" spans="1:10" ht="25.5" x14ac:dyDescent="0.25">
      <c r="A23" s="11"/>
      <c r="B23" s="86">
        <v>68</v>
      </c>
      <c r="C23" s="11"/>
      <c r="D23" s="10" t="s">
        <v>63</v>
      </c>
      <c r="E23" s="134">
        <v>17693</v>
      </c>
      <c r="F23" s="124">
        <v>2375</v>
      </c>
      <c r="G23" s="124">
        <v>0</v>
      </c>
      <c r="H23" s="124">
        <v>2000</v>
      </c>
      <c r="I23" s="124">
        <v>0</v>
      </c>
      <c r="J23" s="124">
        <v>0</v>
      </c>
    </row>
    <row r="24" spans="1:10" x14ac:dyDescent="0.25">
      <c r="A24" s="11"/>
      <c r="B24" s="86"/>
      <c r="C24" s="11">
        <v>31</v>
      </c>
      <c r="D24" s="45" t="s">
        <v>39</v>
      </c>
      <c r="E24" s="136">
        <v>17693</v>
      </c>
      <c r="F24" s="125">
        <v>2375</v>
      </c>
      <c r="G24" s="125">
        <v>0</v>
      </c>
      <c r="H24" s="143">
        <v>2000</v>
      </c>
      <c r="I24" s="125">
        <v>0</v>
      </c>
      <c r="J24" s="125">
        <v>0</v>
      </c>
    </row>
    <row r="25" spans="1:10" ht="25.5" x14ac:dyDescent="0.25">
      <c r="A25" s="13">
        <v>7</v>
      </c>
      <c r="B25" s="14"/>
      <c r="C25" s="44"/>
      <c r="D25" s="26" t="s">
        <v>21</v>
      </c>
      <c r="E25" s="135">
        <v>5174</v>
      </c>
      <c r="F25" s="123">
        <v>4114</v>
      </c>
      <c r="G25" s="123">
        <v>1991</v>
      </c>
      <c r="H25" s="123">
        <v>1991</v>
      </c>
      <c r="I25" s="123">
        <v>1991</v>
      </c>
      <c r="J25" s="123">
        <v>1991</v>
      </c>
    </row>
    <row r="26" spans="1:10" ht="38.25" x14ac:dyDescent="0.25">
      <c r="A26" s="15"/>
      <c r="B26" s="10">
        <v>72</v>
      </c>
      <c r="C26" s="15"/>
      <c r="D26" s="27" t="s">
        <v>50</v>
      </c>
      <c r="E26" s="136">
        <v>5174</v>
      </c>
      <c r="F26" s="125">
        <v>4114</v>
      </c>
      <c r="G26" s="125">
        <v>1991</v>
      </c>
      <c r="H26" s="125">
        <v>1991</v>
      </c>
      <c r="I26" s="125">
        <v>1991</v>
      </c>
      <c r="J26" s="125">
        <v>1991</v>
      </c>
    </row>
    <row r="27" spans="1:10" ht="38.25" x14ac:dyDescent="0.25">
      <c r="A27" s="15"/>
      <c r="B27" s="10"/>
      <c r="C27" s="15">
        <v>71</v>
      </c>
      <c r="D27" s="27" t="s">
        <v>50</v>
      </c>
      <c r="E27" s="136">
        <v>5174</v>
      </c>
      <c r="F27" s="136">
        <v>4114</v>
      </c>
      <c r="G27" s="136">
        <v>1991</v>
      </c>
      <c r="H27" s="136">
        <v>1991</v>
      </c>
      <c r="I27" s="136">
        <v>1991</v>
      </c>
      <c r="J27" s="136">
        <v>1991</v>
      </c>
    </row>
    <row r="28" spans="1:10" ht="25.5" x14ac:dyDescent="0.25">
      <c r="A28" s="10">
        <v>8</v>
      </c>
      <c r="B28" s="10"/>
      <c r="C28" s="10"/>
      <c r="D28" s="10" t="s">
        <v>31</v>
      </c>
      <c r="E28" s="134">
        <v>0</v>
      </c>
      <c r="F28" s="134">
        <v>90625</v>
      </c>
      <c r="G28" s="134">
        <v>0</v>
      </c>
      <c r="H28" s="134">
        <v>0</v>
      </c>
      <c r="I28" s="134">
        <v>0</v>
      </c>
      <c r="J28" s="134">
        <v>0</v>
      </c>
    </row>
    <row r="29" spans="1:10" ht="25.5" x14ac:dyDescent="0.25">
      <c r="A29" s="10"/>
      <c r="B29" s="10">
        <v>83</v>
      </c>
      <c r="C29" s="15"/>
      <c r="D29" s="15" t="s">
        <v>97</v>
      </c>
      <c r="E29" s="136">
        <v>0</v>
      </c>
      <c r="F29" s="136">
        <v>90625</v>
      </c>
      <c r="G29" s="136">
        <v>0</v>
      </c>
      <c r="H29" s="136">
        <v>0</v>
      </c>
      <c r="I29" s="136">
        <v>0</v>
      </c>
      <c r="J29" s="136">
        <v>0</v>
      </c>
    </row>
    <row r="30" spans="1:10" x14ac:dyDescent="0.25">
      <c r="A30" s="10"/>
      <c r="B30" s="10"/>
      <c r="C30" s="15">
        <v>31</v>
      </c>
      <c r="D30" s="27" t="s">
        <v>39</v>
      </c>
      <c r="E30" s="136">
        <v>0</v>
      </c>
      <c r="F30" s="136">
        <v>90625</v>
      </c>
      <c r="G30" s="136">
        <v>0</v>
      </c>
      <c r="H30" s="136">
        <v>0</v>
      </c>
      <c r="I30" s="136">
        <v>0</v>
      </c>
      <c r="J30" s="136">
        <v>0</v>
      </c>
    </row>
    <row r="32" spans="1:10" ht="15.75" x14ac:dyDescent="0.25">
      <c r="A32" s="148" t="s">
        <v>22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0" ht="18" x14ac:dyDescent="0.25">
      <c r="A33" s="4"/>
      <c r="B33" s="4"/>
      <c r="C33" s="4"/>
      <c r="D33" s="4"/>
      <c r="E33" s="4"/>
      <c r="F33" s="4"/>
      <c r="G33" s="25"/>
      <c r="H33" s="4"/>
      <c r="I33" s="5"/>
      <c r="J33" s="5"/>
    </row>
    <row r="34" spans="1:10" ht="25.5" x14ac:dyDescent="0.25">
      <c r="A34" s="21" t="s">
        <v>16</v>
      </c>
      <c r="B34" s="20" t="s">
        <v>17</v>
      </c>
      <c r="C34" s="20" t="s">
        <v>18</v>
      </c>
      <c r="D34" s="20" t="s">
        <v>23</v>
      </c>
      <c r="E34" s="20" t="s">
        <v>12</v>
      </c>
      <c r="F34" s="21" t="s">
        <v>13</v>
      </c>
      <c r="G34" s="21" t="s">
        <v>124</v>
      </c>
      <c r="H34" s="21" t="s">
        <v>122</v>
      </c>
      <c r="I34" s="21" t="s">
        <v>48</v>
      </c>
      <c r="J34" s="21" t="s">
        <v>49</v>
      </c>
    </row>
    <row r="35" spans="1:10" ht="15.75" customHeight="1" x14ac:dyDescent="0.25">
      <c r="A35" s="10">
        <v>3</v>
      </c>
      <c r="B35" s="10"/>
      <c r="C35" s="10"/>
      <c r="D35" s="10" t="s">
        <v>24</v>
      </c>
      <c r="E35" s="134">
        <v>16329233</v>
      </c>
      <c r="F35" s="124">
        <v>17521707</v>
      </c>
      <c r="G35" s="124">
        <f>G36+G41+G47+G50</f>
        <v>17544627.439999998</v>
      </c>
      <c r="H35" s="124">
        <f>H36+H41+H47+H50</f>
        <v>17544704.439999998</v>
      </c>
      <c r="I35" s="124">
        <v>17563211.440000001</v>
      </c>
      <c r="J35" s="124">
        <v>17563211.440000001</v>
      </c>
    </row>
    <row r="36" spans="1:10" ht="15.75" customHeight="1" x14ac:dyDescent="0.25">
      <c r="A36" s="10"/>
      <c r="B36" s="10">
        <v>31</v>
      </c>
      <c r="C36" s="10"/>
      <c r="D36" s="10" t="s">
        <v>25</v>
      </c>
      <c r="E36" s="134">
        <v>12590372</v>
      </c>
      <c r="F36" s="124">
        <v>12903311</v>
      </c>
      <c r="G36" s="124">
        <f t="shared" ref="G36" si="1">SUM(G37:G40)</f>
        <v>12904639</v>
      </c>
      <c r="H36" s="124">
        <f t="shared" ref="H36:J36" si="2">SUM(H37:H40)</f>
        <v>12904716</v>
      </c>
      <c r="I36" s="124">
        <f t="shared" si="2"/>
        <v>12904639</v>
      </c>
      <c r="J36" s="124">
        <f t="shared" si="2"/>
        <v>12904639</v>
      </c>
    </row>
    <row r="37" spans="1:10" x14ac:dyDescent="0.25">
      <c r="A37" s="11"/>
      <c r="B37" s="11"/>
      <c r="C37" s="12">
        <v>11</v>
      </c>
      <c r="D37" s="12" t="s">
        <v>20</v>
      </c>
      <c r="E37" s="136">
        <v>26545</v>
      </c>
      <c r="F37" s="125">
        <v>82057</v>
      </c>
      <c r="G37" s="125">
        <v>26545</v>
      </c>
      <c r="H37" s="125">
        <v>26545</v>
      </c>
      <c r="I37" s="125">
        <v>26545</v>
      </c>
      <c r="J37" s="125">
        <v>26545</v>
      </c>
    </row>
    <row r="38" spans="1:10" x14ac:dyDescent="0.25">
      <c r="A38" s="11"/>
      <c r="B38" s="11"/>
      <c r="C38" s="12">
        <v>31</v>
      </c>
      <c r="D38" s="12" t="s">
        <v>39</v>
      </c>
      <c r="E38" s="136">
        <v>0</v>
      </c>
      <c r="F38" s="125">
        <v>90625</v>
      </c>
      <c r="G38" s="125">
        <v>0</v>
      </c>
      <c r="H38" s="125">
        <v>0</v>
      </c>
      <c r="I38" s="125">
        <v>0</v>
      </c>
      <c r="J38" s="125">
        <v>0</v>
      </c>
    </row>
    <row r="39" spans="1:10" x14ac:dyDescent="0.25">
      <c r="A39" s="11"/>
      <c r="B39" s="11"/>
      <c r="C39" s="12">
        <v>43</v>
      </c>
      <c r="D39" s="12" t="s">
        <v>68</v>
      </c>
      <c r="E39" s="136">
        <v>12303395</v>
      </c>
      <c r="F39" s="125">
        <v>11328450</v>
      </c>
      <c r="G39" s="125">
        <v>12299094</v>
      </c>
      <c r="H39" s="125">
        <v>12299094</v>
      </c>
      <c r="I39" s="125">
        <v>12299094</v>
      </c>
      <c r="J39" s="125">
        <v>12299094</v>
      </c>
    </row>
    <row r="40" spans="1:10" x14ac:dyDescent="0.25">
      <c r="A40" s="11"/>
      <c r="B40" s="11"/>
      <c r="C40" s="12">
        <v>52</v>
      </c>
      <c r="D40" s="12" t="s">
        <v>85</v>
      </c>
      <c r="E40" s="136">
        <v>260432</v>
      </c>
      <c r="F40" s="125">
        <v>1402179</v>
      </c>
      <c r="G40" s="125">
        <v>579000</v>
      </c>
      <c r="H40" s="143">
        <v>579077</v>
      </c>
      <c r="I40" s="125">
        <v>579000</v>
      </c>
      <c r="J40" s="125">
        <v>579000</v>
      </c>
    </row>
    <row r="41" spans="1:10" x14ac:dyDescent="0.25">
      <c r="A41" s="11"/>
      <c r="B41" s="86">
        <v>32</v>
      </c>
      <c r="C41" s="87"/>
      <c r="D41" s="86" t="s">
        <v>37</v>
      </c>
      <c r="E41" s="134">
        <v>3626603</v>
      </c>
      <c r="F41" s="124">
        <v>4438251</v>
      </c>
      <c r="G41" s="124">
        <f>SUM(G42:G46)</f>
        <v>4484703.4399999995</v>
      </c>
      <c r="H41" s="124">
        <f>SUM(H42:H46)</f>
        <v>4484703.4399999995</v>
      </c>
      <c r="I41" s="124">
        <f t="shared" ref="I41:J41" si="3">SUM(I42:I46)</f>
        <v>4503287.4399999995</v>
      </c>
      <c r="J41" s="124">
        <f t="shared" si="3"/>
        <v>4503287.4399999995</v>
      </c>
    </row>
    <row r="42" spans="1:10" x14ac:dyDescent="0.25">
      <c r="A42" s="11"/>
      <c r="B42" s="11"/>
      <c r="C42" s="12">
        <v>11</v>
      </c>
      <c r="D42" s="12" t="s">
        <v>20</v>
      </c>
      <c r="E42" s="136">
        <v>269604</v>
      </c>
      <c r="F42" s="125">
        <v>676777</v>
      </c>
      <c r="G42" s="125">
        <v>235449.44</v>
      </c>
      <c r="H42" s="125">
        <v>235449.44</v>
      </c>
      <c r="I42" s="125">
        <v>235449.44</v>
      </c>
      <c r="J42" s="125">
        <v>235449.44</v>
      </c>
    </row>
    <row r="43" spans="1:10" x14ac:dyDescent="0.25">
      <c r="A43" s="11"/>
      <c r="B43" s="11"/>
      <c r="C43" s="12">
        <v>31</v>
      </c>
      <c r="D43" s="12" t="s">
        <v>39</v>
      </c>
      <c r="E43" s="136">
        <v>58544</v>
      </c>
      <c r="F43" s="125">
        <v>75038</v>
      </c>
      <c r="G43" s="125">
        <v>39816</v>
      </c>
      <c r="H43" s="125">
        <v>39816</v>
      </c>
      <c r="I43" s="125">
        <v>39819</v>
      </c>
      <c r="J43" s="125">
        <v>39819</v>
      </c>
    </row>
    <row r="44" spans="1:10" x14ac:dyDescent="0.25">
      <c r="A44" s="11"/>
      <c r="B44" s="11"/>
      <c r="C44" s="12">
        <v>43</v>
      </c>
      <c r="D44" s="12" t="s">
        <v>68</v>
      </c>
      <c r="E44" s="136">
        <v>2571731</v>
      </c>
      <c r="F44" s="125">
        <v>3478748</v>
      </c>
      <c r="G44" s="125">
        <v>3797891</v>
      </c>
      <c r="H44" s="125">
        <v>3797891</v>
      </c>
      <c r="I44" s="125">
        <v>3816472</v>
      </c>
      <c r="J44" s="125">
        <v>3816472</v>
      </c>
    </row>
    <row r="45" spans="1:10" x14ac:dyDescent="0.25">
      <c r="A45" s="11"/>
      <c r="B45" s="11"/>
      <c r="C45" s="12">
        <v>61</v>
      </c>
      <c r="D45" s="12" t="s">
        <v>99</v>
      </c>
      <c r="E45" s="136">
        <v>182907</v>
      </c>
      <c r="F45" s="125">
        <v>185812</v>
      </c>
      <c r="G45" s="125">
        <v>132723</v>
      </c>
      <c r="H45" s="125">
        <v>132723</v>
      </c>
      <c r="I45" s="125">
        <v>132723</v>
      </c>
      <c r="J45" s="125">
        <v>132723</v>
      </c>
    </row>
    <row r="46" spans="1:10" x14ac:dyDescent="0.25">
      <c r="A46" s="11"/>
      <c r="B46" s="11"/>
      <c r="C46" s="12">
        <v>52</v>
      </c>
      <c r="D46" s="12" t="s">
        <v>85</v>
      </c>
      <c r="E46" s="136">
        <v>543817</v>
      </c>
      <c r="F46" s="125">
        <v>21876</v>
      </c>
      <c r="G46" s="125">
        <v>278824</v>
      </c>
      <c r="H46" s="125">
        <v>278824</v>
      </c>
      <c r="I46" s="125">
        <v>278824</v>
      </c>
      <c r="J46" s="125">
        <v>278824</v>
      </c>
    </row>
    <row r="47" spans="1:10" x14ac:dyDescent="0.25">
      <c r="A47" s="11"/>
      <c r="B47" s="86">
        <v>34</v>
      </c>
      <c r="C47" s="87"/>
      <c r="D47" s="87" t="s">
        <v>57</v>
      </c>
      <c r="E47" s="134">
        <v>93820</v>
      </c>
      <c r="F47" s="124">
        <v>161563</v>
      </c>
      <c r="G47" s="124">
        <v>136704</v>
      </c>
      <c r="H47" s="124">
        <v>136704</v>
      </c>
      <c r="I47" s="124">
        <v>136704</v>
      </c>
      <c r="J47" s="124">
        <v>136704</v>
      </c>
    </row>
    <row r="48" spans="1:10" x14ac:dyDescent="0.25">
      <c r="A48" s="11"/>
      <c r="B48" s="11"/>
      <c r="C48" s="12">
        <v>43</v>
      </c>
      <c r="D48" s="12" t="s">
        <v>68</v>
      </c>
      <c r="E48" s="136">
        <v>93820</v>
      </c>
      <c r="F48" s="125">
        <v>154925</v>
      </c>
      <c r="G48" s="125">
        <v>136701</v>
      </c>
      <c r="H48" s="125">
        <v>136701</v>
      </c>
      <c r="I48" s="125">
        <v>136701</v>
      </c>
      <c r="J48" s="125">
        <v>136701</v>
      </c>
    </row>
    <row r="49" spans="1:10" x14ac:dyDescent="0.25">
      <c r="A49" s="11"/>
      <c r="B49" s="11"/>
      <c r="C49" s="12">
        <v>31</v>
      </c>
      <c r="D49" s="12" t="s">
        <v>39</v>
      </c>
      <c r="E49" s="136">
        <v>0</v>
      </c>
      <c r="F49" s="125">
        <v>6638</v>
      </c>
      <c r="G49" s="125">
        <v>3</v>
      </c>
      <c r="H49" s="125">
        <v>3</v>
      </c>
      <c r="I49" s="125">
        <v>3</v>
      </c>
      <c r="J49" s="125">
        <v>3</v>
      </c>
    </row>
    <row r="50" spans="1:10" x14ac:dyDescent="0.25">
      <c r="A50" s="11"/>
      <c r="B50" s="86">
        <v>37</v>
      </c>
      <c r="C50" s="87"/>
      <c r="D50" s="86" t="s">
        <v>58</v>
      </c>
      <c r="E50" s="134">
        <v>18439</v>
      </c>
      <c r="F50" s="124">
        <v>18581</v>
      </c>
      <c r="G50" s="124">
        <v>18581</v>
      </c>
      <c r="H50" s="124">
        <v>18581</v>
      </c>
      <c r="I50" s="124">
        <v>18581</v>
      </c>
      <c r="J50" s="124">
        <v>18581</v>
      </c>
    </row>
    <row r="51" spans="1:10" x14ac:dyDescent="0.25">
      <c r="A51" s="11"/>
      <c r="B51" s="11"/>
      <c r="C51" s="12">
        <v>43</v>
      </c>
      <c r="D51" s="12" t="s">
        <v>68</v>
      </c>
      <c r="E51" s="136">
        <v>18439</v>
      </c>
      <c r="F51" s="125">
        <v>18581</v>
      </c>
      <c r="G51" s="125">
        <v>18581</v>
      </c>
      <c r="H51" s="125">
        <v>18581</v>
      </c>
      <c r="I51" s="125">
        <v>18581</v>
      </c>
      <c r="J51" s="125">
        <v>18581</v>
      </c>
    </row>
    <row r="52" spans="1:10" ht="25.5" x14ac:dyDescent="0.25">
      <c r="A52" s="13">
        <v>4</v>
      </c>
      <c r="B52" s="14"/>
      <c r="C52" s="14"/>
      <c r="D52" s="26" t="s">
        <v>26</v>
      </c>
      <c r="E52" s="134">
        <v>446778</v>
      </c>
      <c r="F52" s="124">
        <v>463772</v>
      </c>
      <c r="G52" s="124">
        <v>399699</v>
      </c>
      <c r="H52" s="124">
        <v>399699</v>
      </c>
      <c r="I52" s="124">
        <v>396841</v>
      </c>
      <c r="J52" s="124">
        <v>396841</v>
      </c>
    </row>
    <row r="53" spans="1:10" ht="38.25" x14ac:dyDescent="0.25">
      <c r="A53" s="15"/>
      <c r="B53" s="10">
        <v>42</v>
      </c>
      <c r="C53" s="10"/>
      <c r="D53" s="26" t="s">
        <v>53</v>
      </c>
      <c r="E53" s="134">
        <v>391914</v>
      </c>
      <c r="F53" s="124">
        <v>403438</v>
      </c>
      <c r="G53" s="124">
        <v>274940</v>
      </c>
      <c r="H53" s="124">
        <v>274940</v>
      </c>
      <c r="I53" s="124">
        <v>347734</v>
      </c>
      <c r="J53" s="124">
        <v>347734</v>
      </c>
    </row>
    <row r="54" spans="1:10" x14ac:dyDescent="0.25">
      <c r="A54" s="15"/>
      <c r="B54" s="15"/>
      <c r="C54" s="15">
        <v>11</v>
      </c>
      <c r="D54" s="27" t="s">
        <v>20</v>
      </c>
      <c r="E54" s="136">
        <v>199084</v>
      </c>
      <c r="F54" s="125">
        <v>235544</v>
      </c>
      <c r="G54" s="125">
        <v>138656</v>
      </c>
      <c r="H54" s="125">
        <v>138656</v>
      </c>
      <c r="I54" s="125">
        <v>138656</v>
      </c>
      <c r="J54" s="125">
        <v>138656</v>
      </c>
    </row>
    <row r="55" spans="1:10" x14ac:dyDescent="0.25">
      <c r="A55" s="15"/>
      <c r="B55" s="15"/>
      <c r="C55" s="15">
        <v>31</v>
      </c>
      <c r="D55" s="27" t="s">
        <v>39</v>
      </c>
      <c r="E55" s="136">
        <v>35057</v>
      </c>
      <c r="F55" s="125">
        <v>39903</v>
      </c>
      <c r="G55" s="125">
        <v>57072</v>
      </c>
      <c r="H55" s="143">
        <v>59072</v>
      </c>
      <c r="I55" s="125">
        <v>57072</v>
      </c>
      <c r="J55" s="125">
        <v>57072</v>
      </c>
    </row>
    <row r="56" spans="1:10" x14ac:dyDescent="0.25">
      <c r="A56" s="15"/>
      <c r="B56" s="15"/>
      <c r="C56" s="15">
        <v>43</v>
      </c>
      <c r="D56" s="12" t="s">
        <v>68</v>
      </c>
      <c r="E56" s="136">
        <v>150145</v>
      </c>
      <c r="F56" s="125">
        <v>116640</v>
      </c>
      <c r="G56" s="125">
        <v>74363</v>
      </c>
      <c r="H56" s="125">
        <v>74363</v>
      </c>
      <c r="I56" s="125">
        <v>55782</v>
      </c>
      <c r="J56" s="125">
        <v>55782</v>
      </c>
    </row>
    <row r="57" spans="1:10" x14ac:dyDescent="0.25">
      <c r="A57" s="15"/>
      <c r="B57" s="15"/>
      <c r="C57" s="15">
        <v>61</v>
      </c>
      <c r="D57" s="27" t="s">
        <v>99</v>
      </c>
      <c r="E57" s="136">
        <v>2495</v>
      </c>
      <c r="F57" s="125">
        <v>7237</v>
      </c>
      <c r="G57" s="125">
        <v>0</v>
      </c>
      <c r="H57" s="143">
        <v>858</v>
      </c>
      <c r="I57" s="125">
        <v>0</v>
      </c>
      <c r="J57" s="125">
        <v>0</v>
      </c>
    </row>
    <row r="58" spans="1:10" x14ac:dyDescent="0.25">
      <c r="A58" s="15"/>
      <c r="B58" s="15"/>
      <c r="C58" s="15">
        <v>71</v>
      </c>
      <c r="D58" s="27" t="s">
        <v>100</v>
      </c>
      <c r="E58" s="136">
        <v>5133</v>
      </c>
      <c r="F58" s="125">
        <v>4114</v>
      </c>
      <c r="G58" s="125">
        <v>1991</v>
      </c>
      <c r="H58" s="125">
        <v>1991</v>
      </c>
      <c r="I58" s="125">
        <v>1991</v>
      </c>
      <c r="J58" s="125">
        <v>1991</v>
      </c>
    </row>
    <row r="59" spans="1:10" ht="25.5" x14ac:dyDescent="0.25">
      <c r="A59" s="15"/>
      <c r="B59" s="10">
        <v>45</v>
      </c>
      <c r="C59" s="10"/>
      <c r="D59" s="26" t="s">
        <v>64</v>
      </c>
      <c r="E59" s="134">
        <v>54864</v>
      </c>
      <c r="F59" s="124">
        <v>60334</v>
      </c>
      <c r="G59" s="124">
        <v>124759</v>
      </c>
      <c r="H59" s="124">
        <v>124759</v>
      </c>
      <c r="I59" s="124">
        <v>49107</v>
      </c>
      <c r="J59" s="124">
        <v>49107</v>
      </c>
    </row>
    <row r="60" spans="1:10" x14ac:dyDescent="0.25">
      <c r="A60" s="15"/>
      <c r="B60" s="10"/>
      <c r="C60" s="15">
        <v>11</v>
      </c>
      <c r="D60" s="27" t="s">
        <v>20</v>
      </c>
      <c r="E60" s="136">
        <v>0</v>
      </c>
      <c r="F60" s="125">
        <v>0</v>
      </c>
      <c r="G60" s="125">
        <v>75652</v>
      </c>
      <c r="H60" s="125">
        <v>75652</v>
      </c>
      <c r="I60" s="125">
        <v>75652</v>
      </c>
      <c r="J60" s="125">
        <v>75652</v>
      </c>
    </row>
    <row r="61" spans="1:10" x14ac:dyDescent="0.25">
      <c r="A61" s="15"/>
      <c r="B61" s="15"/>
      <c r="C61" s="15">
        <v>31</v>
      </c>
      <c r="D61" s="27" t="s">
        <v>39</v>
      </c>
      <c r="E61" s="136">
        <v>27208</v>
      </c>
      <c r="F61" s="125">
        <v>12335</v>
      </c>
      <c r="G61" s="125">
        <v>9290</v>
      </c>
      <c r="H61" s="125">
        <v>9290</v>
      </c>
      <c r="I61" s="125">
        <v>9290</v>
      </c>
      <c r="J61" s="125">
        <v>9290</v>
      </c>
    </row>
    <row r="62" spans="1:10" x14ac:dyDescent="0.25">
      <c r="A62" s="15"/>
      <c r="B62" s="15"/>
      <c r="C62" s="15">
        <v>43</v>
      </c>
      <c r="D62" s="12" t="s">
        <v>68</v>
      </c>
      <c r="E62" s="136">
        <v>22679</v>
      </c>
      <c r="F62" s="125">
        <v>47999</v>
      </c>
      <c r="G62" s="125">
        <v>39817</v>
      </c>
      <c r="H62" s="125">
        <v>39817</v>
      </c>
      <c r="I62" s="125">
        <v>39817</v>
      </c>
      <c r="J62" s="125">
        <v>39817</v>
      </c>
    </row>
    <row r="63" spans="1:10" x14ac:dyDescent="0.25">
      <c r="A63" s="15"/>
      <c r="B63" s="15"/>
      <c r="C63" s="15">
        <v>52</v>
      </c>
      <c r="D63" s="12" t="s">
        <v>85</v>
      </c>
      <c r="E63" s="136">
        <v>4977</v>
      </c>
      <c r="F63" s="125"/>
      <c r="G63" s="125">
        <v>0</v>
      </c>
      <c r="H63" s="125">
        <v>0</v>
      </c>
      <c r="I63" s="125">
        <v>0</v>
      </c>
      <c r="J63" s="125">
        <v>0</v>
      </c>
    </row>
    <row r="64" spans="1:10" x14ac:dyDescent="0.25">
      <c r="A64" s="10">
        <v>5</v>
      </c>
      <c r="B64" s="10"/>
      <c r="C64" s="10"/>
      <c r="D64" s="26" t="s">
        <v>59</v>
      </c>
      <c r="E64" s="134">
        <v>74325</v>
      </c>
      <c r="F64" s="124">
        <v>6636</v>
      </c>
      <c r="G64" s="124">
        <v>6636</v>
      </c>
      <c r="H64" s="124">
        <v>6636</v>
      </c>
      <c r="I64" s="124">
        <v>6636</v>
      </c>
      <c r="J64" s="124">
        <v>6636</v>
      </c>
    </row>
    <row r="65" spans="1:10" x14ac:dyDescent="0.25">
      <c r="A65" s="10"/>
      <c r="B65" s="10">
        <v>54</v>
      </c>
      <c r="C65" s="10"/>
      <c r="D65" s="26" t="s">
        <v>59</v>
      </c>
      <c r="E65" s="134">
        <v>74325</v>
      </c>
      <c r="F65" s="124">
        <v>6636</v>
      </c>
      <c r="G65" s="124">
        <v>6636</v>
      </c>
      <c r="H65" s="124">
        <v>6636</v>
      </c>
      <c r="I65" s="124">
        <v>6636</v>
      </c>
      <c r="J65" s="124">
        <v>6636</v>
      </c>
    </row>
    <row r="66" spans="1:10" x14ac:dyDescent="0.25">
      <c r="A66" s="10"/>
      <c r="B66" s="15"/>
      <c r="C66" s="15">
        <v>31</v>
      </c>
      <c r="D66" s="12" t="s">
        <v>39</v>
      </c>
      <c r="E66" s="136">
        <v>0</v>
      </c>
      <c r="F66" s="125">
        <v>6636</v>
      </c>
      <c r="G66" s="125">
        <v>0</v>
      </c>
      <c r="H66" s="125">
        <v>0</v>
      </c>
      <c r="I66" s="125">
        <v>0</v>
      </c>
      <c r="J66" s="125">
        <v>0</v>
      </c>
    </row>
    <row r="67" spans="1:10" x14ac:dyDescent="0.25">
      <c r="A67" s="10"/>
      <c r="B67" s="15"/>
      <c r="C67" s="15">
        <v>43</v>
      </c>
      <c r="D67" s="12" t="s">
        <v>68</v>
      </c>
      <c r="E67" s="136">
        <v>74325</v>
      </c>
      <c r="F67" s="125"/>
      <c r="G67" s="125">
        <v>6636</v>
      </c>
      <c r="H67" s="125">
        <v>6636</v>
      </c>
      <c r="I67" s="125">
        <v>6636</v>
      </c>
      <c r="J67" s="125">
        <v>6636</v>
      </c>
    </row>
    <row r="68" spans="1:10" x14ac:dyDescent="0.25">
      <c r="A68" s="10">
        <v>9</v>
      </c>
      <c r="B68" s="15"/>
      <c r="C68" s="15"/>
      <c r="D68" s="26" t="s">
        <v>87</v>
      </c>
      <c r="E68" s="134"/>
      <c r="F68" s="124"/>
      <c r="G68" s="124"/>
      <c r="H68" s="124"/>
      <c r="I68" s="124"/>
      <c r="J68" s="124"/>
    </row>
    <row r="69" spans="1:10" x14ac:dyDescent="0.25">
      <c r="A69" s="10"/>
      <c r="B69" s="10">
        <v>92</v>
      </c>
      <c r="C69" s="10"/>
      <c r="D69" s="26" t="s">
        <v>87</v>
      </c>
      <c r="E69" s="134">
        <v>0</v>
      </c>
      <c r="F69" s="124">
        <v>3583516</v>
      </c>
      <c r="G69" s="124">
        <v>3804765</v>
      </c>
      <c r="H69" s="124">
        <v>3804765</v>
      </c>
      <c r="I69" s="124">
        <v>3804765</v>
      </c>
      <c r="J69" s="124">
        <v>3804765</v>
      </c>
    </row>
    <row r="70" spans="1:10" x14ac:dyDescent="0.25">
      <c r="A70" s="15"/>
      <c r="B70" s="15"/>
      <c r="C70" s="12">
        <v>52</v>
      </c>
      <c r="D70" s="12" t="s">
        <v>85</v>
      </c>
      <c r="E70" s="136">
        <v>0</v>
      </c>
      <c r="F70" s="125">
        <v>3583516</v>
      </c>
      <c r="G70" s="125">
        <v>3804765</v>
      </c>
      <c r="H70" s="125">
        <v>3804765</v>
      </c>
      <c r="I70" s="125">
        <v>3804765</v>
      </c>
      <c r="J70" s="125">
        <v>3804765</v>
      </c>
    </row>
  </sheetData>
  <mergeCells count="5">
    <mergeCell ref="A7:J7"/>
    <mergeCell ref="A32:J32"/>
    <mergeCell ref="A1:J1"/>
    <mergeCell ref="A3:J3"/>
    <mergeCell ref="A5:J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18" sqref="D18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7" ht="42" customHeight="1" x14ac:dyDescent="0.25">
      <c r="A1" s="148" t="s">
        <v>123</v>
      </c>
      <c r="B1" s="148"/>
      <c r="C1" s="148"/>
      <c r="D1" s="148"/>
      <c r="E1" s="148"/>
      <c r="F1" s="148"/>
      <c r="G1" s="148"/>
    </row>
    <row r="2" spans="1:7" ht="18" customHeight="1" x14ac:dyDescent="0.25">
      <c r="A2" s="4"/>
      <c r="B2" s="4"/>
      <c r="C2" s="4"/>
      <c r="D2" s="25"/>
      <c r="E2" s="4"/>
      <c r="F2" s="4"/>
      <c r="G2" s="4"/>
    </row>
    <row r="3" spans="1:7" ht="15.75" x14ac:dyDescent="0.25">
      <c r="A3" s="148" t="s">
        <v>34</v>
      </c>
      <c r="B3" s="148"/>
      <c r="C3" s="148"/>
      <c r="D3" s="148"/>
      <c r="E3" s="148"/>
      <c r="F3" s="159"/>
      <c r="G3" s="159"/>
    </row>
    <row r="4" spans="1:7" ht="18" x14ac:dyDescent="0.25">
      <c r="A4" s="4"/>
      <c r="B4" s="4"/>
      <c r="C4" s="4"/>
      <c r="D4" s="25"/>
      <c r="E4" s="4"/>
      <c r="F4" s="5"/>
      <c r="G4" s="5"/>
    </row>
    <row r="5" spans="1:7" ht="18" customHeight="1" x14ac:dyDescent="0.25">
      <c r="A5" s="148" t="s">
        <v>15</v>
      </c>
      <c r="B5" s="149"/>
      <c r="C5" s="149"/>
      <c r="D5" s="149"/>
      <c r="E5" s="149"/>
      <c r="F5" s="149"/>
      <c r="G5" s="149"/>
    </row>
    <row r="6" spans="1:7" ht="18" x14ac:dyDescent="0.25">
      <c r="A6" s="4"/>
      <c r="B6" s="4"/>
      <c r="C6" s="4"/>
      <c r="D6" s="25"/>
      <c r="E6" s="4"/>
      <c r="F6" s="5"/>
      <c r="G6" s="5"/>
    </row>
    <row r="7" spans="1:7" ht="15.75" x14ac:dyDescent="0.25">
      <c r="A7" s="148" t="s">
        <v>27</v>
      </c>
      <c r="B7" s="167"/>
      <c r="C7" s="167"/>
      <c r="D7" s="167"/>
      <c r="E7" s="167"/>
      <c r="F7" s="167"/>
      <c r="G7" s="167"/>
    </row>
    <row r="8" spans="1:7" ht="18" x14ac:dyDescent="0.25">
      <c r="A8" s="4"/>
      <c r="B8" s="4"/>
      <c r="C8" s="4"/>
      <c r="D8" s="25"/>
      <c r="E8" s="4"/>
      <c r="F8" s="5"/>
      <c r="G8" s="5"/>
    </row>
    <row r="9" spans="1:7" ht="25.5" x14ac:dyDescent="0.25">
      <c r="A9" s="21" t="s">
        <v>28</v>
      </c>
      <c r="B9" s="20" t="s">
        <v>12</v>
      </c>
      <c r="C9" s="21" t="s">
        <v>13</v>
      </c>
      <c r="D9" s="21" t="s">
        <v>124</v>
      </c>
      <c r="E9" s="21" t="s">
        <v>122</v>
      </c>
      <c r="F9" s="21" t="s">
        <v>48</v>
      </c>
      <c r="G9" s="21" t="s">
        <v>49</v>
      </c>
    </row>
    <row r="10" spans="1:7" ht="15.75" customHeight="1" x14ac:dyDescent="0.25">
      <c r="A10" s="10" t="s">
        <v>29</v>
      </c>
      <c r="B10" s="8"/>
      <c r="C10" s="9"/>
      <c r="D10" s="9"/>
      <c r="E10" s="9"/>
      <c r="F10" s="9"/>
      <c r="G10" s="9"/>
    </row>
    <row r="11" spans="1:7" ht="34.5" customHeight="1" x14ac:dyDescent="0.25">
      <c r="A11" s="10" t="s">
        <v>101</v>
      </c>
      <c r="B11" s="136">
        <v>16887101</v>
      </c>
      <c r="C11" s="125">
        <v>17985479</v>
      </c>
      <c r="D11" s="125">
        <v>17941468.440000001</v>
      </c>
      <c r="E11" s="125">
        <v>17944403.440000001</v>
      </c>
      <c r="F11" s="125">
        <v>17960052.440000001</v>
      </c>
      <c r="G11" s="125">
        <v>17960052.440000001</v>
      </c>
    </row>
    <row r="13" spans="1:7" x14ac:dyDescent="0.25">
      <c r="B13" s="46"/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48" t="s">
        <v>123</v>
      </c>
      <c r="B1" s="148"/>
      <c r="C1" s="148"/>
      <c r="D1" s="148"/>
      <c r="E1" s="148"/>
      <c r="F1" s="148"/>
      <c r="G1" s="148"/>
      <c r="H1" s="148"/>
      <c r="I1" s="148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48" t="s">
        <v>34</v>
      </c>
      <c r="B3" s="148"/>
      <c r="C3" s="148"/>
      <c r="D3" s="148"/>
      <c r="E3" s="148"/>
      <c r="F3" s="148"/>
      <c r="G3" s="148"/>
      <c r="H3" s="159"/>
      <c r="I3" s="15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48" t="s">
        <v>30</v>
      </c>
      <c r="B5" s="149"/>
      <c r="C5" s="149"/>
      <c r="D5" s="149"/>
      <c r="E5" s="149"/>
      <c r="F5" s="149"/>
      <c r="G5" s="149"/>
      <c r="H5" s="149"/>
      <c r="I5" s="149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1" t="s">
        <v>16</v>
      </c>
      <c r="B7" s="20" t="s">
        <v>17</v>
      </c>
      <c r="C7" s="20" t="s">
        <v>18</v>
      </c>
      <c r="D7" s="20" t="s">
        <v>56</v>
      </c>
      <c r="E7" s="20" t="s">
        <v>12</v>
      </c>
      <c r="F7" s="21" t="s">
        <v>13</v>
      </c>
      <c r="G7" s="21" t="s">
        <v>47</v>
      </c>
      <c r="H7" s="21" t="s">
        <v>48</v>
      </c>
      <c r="I7" s="21" t="s">
        <v>49</v>
      </c>
    </row>
    <row r="8" spans="1:9" ht="25.5" x14ac:dyDescent="0.25">
      <c r="A8" s="10">
        <v>8</v>
      </c>
      <c r="B8" s="10"/>
      <c r="C8" s="10"/>
      <c r="D8" s="10" t="s">
        <v>31</v>
      </c>
      <c r="E8" s="134">
        <v>0</v>
      </c>
      <c r="F8" s="124">
        <v>90625</v>
      </c>
      <c r="G8" s="124">
        <v>0</v>
      </c>
      <c r="H8" s="124">
        <v>0</v>
      </c>
      <c r="I8" s="124">
        <v>0</v>
      </c>
    </row>
    <row r="9" spans="1:9" ht="25.5" x14ac:dyDescent="0.25">
      <c r="A9" s="10"/>
      <c r="B9" s="15">
        <v>83</v>
      </c>
      <c r="C9" s="15"/>
      <c r="D9" s="15" t="s">
        <v>97</v>
      </c>
      <c r="E9" s="136">
        <v>0</v>
      </c>
      <c r="F9" s="125">
        <v>90625</v>
      </c>
      <c r="G9" s="125">
        <v>0</v>
      </c>
      <c r="H9" s="125">
        <v>0</v>
      </c>
      <c r="I9" s="125">
        <v>0</v>
      </c>
    </row>
    <row r="10" spans="1:9" x14ac:dyDescent="0.25">
      <c r="A10" s="11"/>
      <c r="B10" s="11"/>
      <c r="C10" s="12">
        <v>31</v>
      </c>
      <c r="D10" s="16" t="s">
        <v>39</v>
      </c>
      <c r="E10" s="136">
        <v>0</v>
      </c>
      <c r="F10" s="125">
        <v>90625</v>
      </c>
      <c r="G10" s="125">
        <v>0</v>
      </c>
      <c r="H10" s="125">
        <v>0</v>
      </c>
      <c r="I10" s="125">
        <v>0</v>
      </c>
    </row>
    <row r="11" spans="1:9" ht="25.5" x14ac:dyDescent="0.25">
      <c r="A11" s="13">
        <v>5</v>
      </c>
      <c r="B11" s="14"/>
      <c r="C11" s="14"/>
      <c r="D11" s="26" t="s">
        <v>32</v>
      </c>
      <c r="E11" s="134">
        <v>79458</v>
      </c>
      <c r="F11" s="124">
        <v>6636</v>
      </c>
      <c r="G11" s="124">
        <v>6636</v>
      </c>
      <c r="H11" s="124">
        <v>6636</v>
      </c>
      <c r="I11" s="124">
        <v>6636</v>
      </c>
    </row>
    <row r="12" spans="1:9" ht="25.5" x14ac:dyDescent="0.25">
      <c r="A12" s="15"/>
      <c r="B12" s="15">
        <v>54</v>
      </c>
      <c r="C12" s="15"/>
      <c r="D12" s="27" t="s">
        <v>38</v>
      </c>
      <c r="E12" s="136">
        <v>79458</v>
      </c>
      <c r="F12" s="125">
        <v>6636</v>
      </c>
      <c r="G12" s="125">
        <v>6636</v>
      </c>
      <c r="H12" s="125">
        <v>6636</v>
      </c>
      <c r="I12" s="137">
        <v>6636</v>
      </c>
    </row>
    <row r="13" spans="1:9" x14ac:dyDescent="0.25">
      <c r="A13" s="15"/>
      <c r="B13" s="15"/>
      <c r="C13" s="12">
        <v>11</v>
      </c>
      <c r="D13" s="12" t="s">
        <v>20</v>
      </c>
      <c r="E13" s="136">
        <v>74325</v>
      </c>
      <c r="F13" s="125">
        <v>0</v>
      </c>
      <c r="G13" s="125">
        <v>0</v>
      </c>
      <c r="H13" s="125">
        <v>0</v>
      </c>
      <c r="I13" s="137">
        <v>0</v>
      </c>
    </row>
    <row r="14" spans="1:9" x14ac:dyDescent="0.25">
      <c r="A14" s="15"/>
      <c r="B14" s="15"/>
      <c r="C14" s="12">
        <v>31</v>
      </c>
      <c r="D14" s="12" t="s">
        <v>39</v>
      </c>
      <c r="E14" s="136">
        <v>5133</v>
      </c>
      <c r="F14" s="125">
        <v>6636</v>
      </c>
      <c r="G14" s="125">
        <v>6636</v>
      </c>
      <c r="H14" s="125">
        <v>6636</v>
      </c>
      <c r="I14" s="137">
        <v>6636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workbookViewId="0">
      <selection activeCell="P78" sqref="P7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0" width="25.28515625" customWidth="1"/>
  </cols>
  <sheetData>
    <row r="1" spans="1:10" ht="42" customHeight="1" x14ac:dyDescent="0.25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x14ac:dyDescent="0.25">
      <c r="A2" s="4"/>
      <c r="B2" s="4"/>
      <c r="C2" s="4"/>
      <c r="D2" s="4"/>
      <c r="E2" s="4"/>
      <c r="F2" s="4"/>
      <c r="G2" s="25"/>
      <c r="H2" s="4"/>
      <c r="I2" s="5"/>
      <c r="J2" s="5"/>
    </row>
    <row r="3" spans="1:10" ht="18" customHeight="1" x14ac:dyDescent="0.25">
      <c r="A3" s="148" t="s">
        <v>33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8" x14ac:dyDescent="0.25">
      <c r="A4" s="4"/>
      <c r="B4" s="4"/>
      <c r="C4" s="4"/>
      <c r="D4" s="4"/>
      <c r="E4" s="4"/>
      <c r="F4" s="4"/>
      <c r="G4" s="25"/>
      <c r="H4" s="4"/>
      <c r="I4" s="5"/>
      <c r="J4" s="5"/>
    </row>
    <row r="5" spans="1:10" ht="25.5" x14ac:dyDescent="0.25">
      <c r="A5" s="192" t="s">
        <v>35</v>
      </c>
      <c r="B5" s="193"/>
      <c r="C5" s="194"/>
      <c r="D5" s="20" t="s">
        <v>36</v>
      </c>
      <c r="E5" s="20" t="s">
        <v>12</v>
      </c>
      <c r="F5" s="21" t="s">
        <v>13</v>
      </c>
      <c r="G5" s="21" t="s">
        <v>124</v>
      </c>
      <c r="H5" s="21" t="s">
        <v>120</v>
      </c>
      <c r="I5" s="21" t="s">
        <v>48</v>
      </c>
      <c r="J5" s="21" t="s">
        <v>49</v>
      </c>
    </row>
    <row r="6" spans="1:10" x14ac:dyDescent="0.25">
      <c r="A6" s="195" t="s">
        <v>88</v>
      </c>
      <c r="B6" s="196"/>
      <c r="C6" s="197"/>
      <c r="D6" s="39" t="s">
        <v>105</v>
      </c>
      <c r="E6" s="68"/>
      <c r="F6" s="69"/>
      <c r="G6" s="69"/>
      <c r="H6" s="69"/>
      <c r="I6" s="69"/>
      <c r="J6" s="69"/>
    </row>
    <row r="7" spans="1:10" ht="32.25" customHeight="1" x14ac:dyDescent="0.25">
      <c r="A7" s="195" t="s">
        <v>106</v>
      </c>
      <c r="B7" s="196"/>
      <c r="C7" s="197"/>
      <c r="D7" s="39" t="s">
        <v>107</v>
      </c>
      <c r="E7" s="68"/>
      <c r="F7" s="69"/>
      <c r="G7" s="69"/>
      <c r="H7" s="69"/>
      <c r="I7" s="69"/>
      <c r="J7" s="69"/>
    </row>
    <row r="8" spans="1:10" ht="26.25" customHeight="1" x14ac:dyDescent="0.25">
      <c r="A8" s="168" t="s">
        <v>80</v>
      </c>
      <c r="B8" s="169"/>
      <c r="C8" s="170"/>
      <c r="D8" s="117" t="s">
        <v>109</v>
      </c>
      <c r="E8" s="100">
        <v>15234534</v>
      </c>
      <c r="F8" s="101">
        <v>15145343</v>
      </c>
      <c r="G8" s="101">
        <v>16373083</v>
      </c>
      <c r="H8" s="101">
        <v>16373083</v>
      </c>
      <c r="I8" s="101">
        <v>16373083</v>
      </c>
      <c r="J8" s="101">
        <v>16373083</v>
      </c>
    </row>
    <row r="9" spans="1:10" x14ac:dyDescent="0.25">
      <c r="A9" s="171">
        <v>3</v>
      </c>
      <c r="B9" s="172"/>
      <c r="C9" s="173"/>
      <c r="D9" s="40" t="s">
        <v>24</v>
      </c>
      <c r="E9" s="68">
        <v>14987385</v>
      </c>
      <c r="F9" s="69">
        <v>14980704</v>
      </c>
      <c r="G9" s="69">
        <v>16252267</v>
      </c>
      <c r="H9" s="69">
        <v>16252267</v>
      </c>
      <c r="I9" s="69">
        <v>16252267</v>
      </c>
      <c r="J9" s="69">
        <v>16252267</v>
      </c>
    </row>
    <row r="10" spans="1:10" x14ac:dyDescent="0.25">
      <c r="A10" s="174">
        <v>31</v>
      </c>
      <c r="B10" s="175"/>
      <c r="C10" s="176"/>
      <c r="D10" s="40" t="s">
        <v>25</v>
      </c>
      <c r="E10" s="68">
        <v>12303395</v>
      </c>
      <c r="F10" s="69">
        <v>11328450</v>
      </c>
      <c r="G10" s="69">
        <v>12299094</v>
      </c>
      <c r="H10" s="69">
        <v>12299094</v>
      </c>
      <c r="I10" s="69">
        <v>12299094</v>
      </c>
      <c r="J10" s="69">
        <v>12299094</v>
      </c>
    </row>
    <row r="11" spans="1:10" x14ac:dyDescent="0.25">
      <c r="A11" s="174">
        <v>32</v>
      </c>
      <c r="B11" s="175"/>
      <c r="C11" s="176"/>
      <c r="D11" s="40" t="s">
        <v>37</v>
      </c>
      <c r="E11" s="68">
        <v>2571731</v>
      </c>
      <c r="F11" s="69">
        <v>3478748</v>
      </c>
      <c r="G11" s="69">
        <v>3797891</v>
      </c>
      <c r="H11" s="69">
        <v>3797891</v>
      </c>
      <c r="I11" s="69">
        <v>3797891</v>
      </c>
      <c r="J11" s="69">
        <v>3797891</v>
      </c>
    </row>
    <row r="12" spans="1:10" x14ac:dyDescent="0.25">
      <c r="A12" s="41">
        <v>34</v>
      </c>
      <c r="B12" s="42"/>
      <c r="C12" s="43"/>
      <c r="D12" s="40" t="s">
        <v>57</v>
      </c>
      <c r="E12" s="68">
        <v>93820</v>
      </c>
      <c r="F12" s="69">
        <v>154925</v>
      </c>
      <c r="G12" s="69">
        <v>136701</v>
      </c>
      <c r="H12" s="69">
        <v>136701</v>
      </c>
      <c r="I12" s="69">
        <v>136701</v>
      </c>
      <c r="J12" s="69">
        <v>136701</v>
      </c>
    </row>
    <row r="13" spans="1:10" ht="25.5" x14ac:dyDescent="0.25">
      <c r="A13" s="41">
        <v>37</v>
      </c>
      <c r="B13" s="42"/>
      <c r="C13" s="43"/>
      <c r="D13" s="40" t="s">
        <v>67</v>
      </c>
      <c r="E13" s="68">
        <v>18439</v>
      </c>
      <c r="F13" s="69">
        <v>18581</v>
      </c>
      <c r="G13" s="69">
        <v>18581</v>
      </c>
      <c r="H13" s="69">
        <v>18581</v>
      </c>
      <c r="I13" s="69">
        <v>18581</v>
      </c>
      <c r="J13" s="69">
        <v>18581</v>
      </c>
    </row>
    <row r="14" spans="1:10" ht="25.5" x14ac:dyDescent="0.25">
      <c r="A14" s="171">
        <v>4</v>
      </c>
      <c r="B14" s="172"/>
      <c r="C14" s="173"/>
      <c r="D14" s="40" t="s">
        <v>26</v>
      </c>
      <c r="E14" s="68">
        <v>172824</v>
      </c>
      <c r="F14" s="69">
        <v>164639</v>
      </c>
      <c r="G14" s="69">
        <v>114180</v>
      </c>
      <c r="H14" s="69">
        <v>114180</v>
      </c>
      <c r="I14" s="69">
        <v>114180</v>
      </c>
      <c r="J14" s="69">
        <v>114180</v>
      </c>
    </row>
    <row r="15" spans="1:10" ht="25.5" x14ac:dyDescent="0.25">
      <c r="A15" s="41">
        <v>42</v>
      </c>
      <c r="B15" s="42"/>
      <c r="C15" s="43"/>
      <c r="D15" s="40" t="s">
        <v>53</v>
      </c>
      <c r="E15" s="68">
        <v>150145</v>
      </c>
      <c r="F15" s="69">
        <v>116640</v>
      </c>
      <c r="G15" s="69">
        <v>74363</v>
      </c>
      <c r="H15" s="69">
        <v>74363</v>
      </c>
      <c r="I15" s="69">
        <v>74363</v>
      </c>
      <c r="J15" s="69">
        <v>74363</v>
      </c>
    </row>
    <row r="16" spans="1:10" ht="25.5" x14ac:dyDescent="0.25">
      <c r="A16" s="41">
        <v>45</v>
      </c>
      <c r="B16" s="42"/>
      <c r="C16" s="43"/>
      <c r="D16" s="40" t="s">
        <v>65</v>
      </c>
      <c r="E16" s="68">
        <v>22679</v>
      </c>
      <c r="F16" s="69">
        <v>47999</v>
      </c>
      <c r="G16" s="69">
        <v>39817</v>
      </c>
      <c r="H16" s="69">
        <v>39817</v>
      </c>
      <c r="I16" s="69">
        <v>39817</v>
      </c>
      <c r="J16" s="69">
        <v>39817</v>
      </c>
    </row>
    <row r="17" spans="1:12" ht="25.5" x14ac:dyDescent="0.25">
      <c r="A17" s="41">
        <v>5</v>
      </c>
      <c r="B17" s="42"/>
      <c r="C17" s="43"/>
      <c r="D17" s="40" t="s">
        <v>32</v>
      </c>
      <c r="E17" s="68">
        <v>74325</v>
      </c>
      <c r="F17" s="69">
        <v>0</v>
      </c>
      <c r="G17" s="69">
        <v>6636</v>
      </c>
      <c r="H17" s="69">
        <v>6636</v>
      </c>
      <c r="I17" s="69">
        <v>6636</v>
      </c>
      <c r="J17" s="69">
        <v>6636</v>
      </c>
    </row>
    <row r="18" spans="1:12" ht="38.25" x14ac:dyDescent="0.25">
      <c r="A18" s="41">
        <v>54</v>
      </c>
      <c r="B18" s="42"/>
      <c r="C18" s="43"/>
      <c r="D18" s="48" t="s">
        <v>66</v>
      </c>
      <c r="E18" s="98">
        <v>74325</v>
      </c>
      <c r="F18" s="99">
        <v>0</v>
      </c>
      <c r="G18" s="99">
        <v>6636</v>
      </c>
      <c r="H18" s="99">
        <v>6636</v>
      </c>
      <c r="I18" s="99">
        <v>6636</v>
      </c>
      <c r="J18" s="99">
        <v>6636</v>
      </c>
      <c r="L18" s="141"/>
    </row>
    <row r="19" spans="1:12" x14ac:dyDescent="0.25">
      <c r="A19" s="168" t="s">
        <v>81</v>
      </c>
      <c r="B19" s="169"/>
      <c r="C19" s="170"/>
      <c r="D19" s="117" t="s">
        <v>108</v>
      </c>
      <c r="E19" s="70">
        <v>120808</v>
      </c>
      <c r="F19" s="71">
        <v>231175</v>
      </c>
      <c r="G19" s="71">
        <v>106181</v>
      </c>
      <c r="H19" s="142">
        <v>108181</v>
      </c>
      <c r="I19" s="71">
        <v>106181</v>
      </c>
      <c r="J19" s="71">
        <v>106181</v>
      </c>
      <c r="L19" s="141"/>
    </row>
    <row r="20" spans="1:12" x14ac:dyDescent="0.25">
      <c r="A20" s="171">
        <v>3</v>
      </c>
      <c r="B20" s="172"/>
      <c r="C20" s="173"/>
      <c r="D20" s="50" t="s">
        <v>24</v>
      </c>
      <c r="E20" s="68">
        <v>58544</v>
      </c>
      <c r="F20" s="69">
        <v>172301</v>
      </c>
      <c r="G20" s="69">
        <v>39819</v>
      </c>
      <c r="H20" s="69">
        <v>39819</v>
      </c>
      <c r="I20" s="69">
        <v>39819</v>
      </c>
      <c r="J20" s="69">
        <v>39819</v>
      </c>
      <c r="L20" s="141"/>
    </row>
    <row r="21" spans="1:12" x14ac:dyDescent="0.25">
      <c r="A21" s="174">
        <v>31</v>
      </c>
      <c r="B21" s="175"/>
      <c r="C21" s="176"/>
      <c r="D21" s="50" t="s">
        <v>25</v>
      </c>
      <c r="E21" s="68">
        <v>0</v>
      </c>
      <c r="F21" s="69">
        <v>90625</v>
      </c>
      <c r="G21" s="69">
        <v>0</v>
      </c>
      <c r="H21" s="69">
        <v>0</v>
      </c>
      <c r="I21" s="69">
        <v>0</v>
      </c>
      <c r="J21" s="69">
        <v>0</v>
      </c>
      <c r="L21" s="141"/>
    </row>
    <row r="22" spans="1:12" x14ac:dyDescent="0.25">
      <c r="A22" s="174">
        <v>32</v>
      </c>
      <c r="B22" s="175"/>
      <c r="C22" s="176"/>
      <c r="D22" s="50" t="s">
        <v>37</v>
      </c>
      <c r="E22" s="68">
        <v>58544</v>
      </c>
      <c r="F22" s="69">
        <v>75038</v>
      </c>
      <c r="G22" s="69">
        <v>39819</v>
      </c>
      <c r="H22" s="69">
        <v>39819</v>
      </c>
      <c r="I22" s="69">
        <v>39819</v>
      </c>
      <c r="J22" s="69">
        <v>39819</v>
      </c>
      <c r="L22" s="141"/>
    </row>
    <row r="23" spans="1:12" x14ac:dyDescent="0.25">
      <c r="A23" s="51">
        <v>34</v>
      </c>
      <c r="B23" s="52"/>
      <c r="C23" s="53"/>
      <c r="D23" s="50" t="s">
        <v>57</v>
      </c>
      <c r="E23" s="68">
        <v>0</v>
      </c>
      <c r="F23" s="69">
        <v>6638</v>
      </c>
      <c r="G23" s="69">
        <v>3</v>
      </c>
      <c r="H23" s="69">
        <v>3</v>
      </c>
      <c r="I23" s="69">
        <v>3</v>
      </c>
      <c r="J23" s="69">
        <v>3</v>
      </c>
      <c r="L23" s="141"/>
    </row>
    <row r="24" spans="1:12" ht="25.5" x14ac:dyDescent="0.25">
      <c r="A24" s="51">
        <v>37</v>
      </c>
      <c r="B24" s="52"/>
      <c r="C24" s="53"/>
      <c r="D24" s="50" t="s">
        <v>67</v>
      </c>
      <c r="E24" s="68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L24" s="141"/>
    </row>
    <row r="25" spans="1:12" ht="25.5" x14ac:dyDescent="0.25">
      <c r="A25" s="171">
        <v>4</v>
      </c>
      <c r="B25" s="172"/>
      <c r="C25" s="173"/>
      <c r="D25" s="50" t="s">
        <v>26</v>
      </c>
      <c r="E25" s="68">
        <v>62264</v>
      </c>
      <c r="F25" s="69">
        <v>52238</v>
      </c>
      <c r="G25" s="69">
        <v>68362</v>
      </c>
      <c r="H25" s="69">
        <v>68362</v>
      </c>
      <c r="I25" s="69">
        <v>66362</v>
      </c>
      <c r="J25" s="69">
        <v>66362</v>
      </c>
      <c r="L25" s="141"/>
    </row>
    <row r="26" spans="1:12" ht="25.5" x14ac:dyDescent="0.25">
      <c r="A26" s="51">
        <v>42</v>
      </c>
      <c r="B26" s="52"/>
      <c r="C26" s="53"/>
      <c r="D26" s="50" t="s">
        <v>53</v>
      </c>
      <c r="E26" s="68">
        <v>35057</v>
      </c>
      <c r="F26" s="69">
        <v>39903</v>
      </c>
      <c r="G26" s="69">
        <v>57072</v>
      </c>
      <c r="H26" s="143">
        <v>59072</v>
      </c>
      <c r="I26" s="69">
        <v>57072</v>
      </c>
      <c r="J26" s="69">
        <v>57072</v>
      </c>
      <c r="L26" s="141"/>
    </row>
    <row r="27" spans="1:12" ht="25.5" x14ac:dyDescent="0.25">
      <c r="A27" s="51">
        <v>45</v>
      </c>
      <c r="B27" s="52"/>
      <c r="C27" s="53"/>
      <c r="D27" s="50" t="s">
        <v>65</v>
      </c>
      <c r="E27" s="68">
        <v>27207</v>
      </c>
      <c r="F27" s="69">
        <v>12335</v>
      </c>
      <c r="G27" s="69">
        <v>9290</v>
      </c>
      <c r="H27" s="69">
        <v>9290</v>
      </c>
      <c r="I27" s="69">
        <v>9290</v>
      </c>
      <c r="J27" s="69">
        <v>9290</v>
      </c>
      <c r="L27" s="141"/>
    </row>
    <row r="28" spans="1:12" ht="25.5" x14ac:dyDescent="0.25">
      <c r="A28" s="51">
        <v>5</v>
      </c>
      <c r="B28" s="52"/>
      <c r="C28" s="53"/>
      <c r="D28" s="50" t="s">
        <v>32</v>
      </c>
      <c r="E28" s="68">
        <v>0</v>
      </c>
      <c r="F28" s="69">
        <v>6636</v>
      </c>
      <c r="G28" s="69">
        <v>0</v>
      </c>
      <c r="H28" s="69">
        <v>0</v>
      </c>
      <c r="I28" s="69">
        <v>0</v>
      </c>
      <c r="J28" s="69">
        <v>0</v>
      </c>
      <c r="L28" s="141"/>
    </row>
    <row r="29" spans="1:12" ht="38.25" x14ac:dyDescent="0.25">
      <c r="A29" s="51">
        <v>54</v>
      </c>
      <c r="B29" s="52"/>
      <c r="C29" s="53"/>
      <c r="D29" s="50" t="s">
        <v>66</v>
      </c>
      <c r="E29" s="68">
        <v>0</v>
      </c>
      <c r="F29" s="69">
        <v>6636</v>
      </c>
      <c r="G29" s="69">
        <v>0</v>
      </c>
      <c r="H29" s="69">
        <v>0</v>
      </c>
      <c r="I29" s="69">
        <v>0</v>
      </c>
      <c r="J29" s="69">
        <v>0</v>
      </c>
      <c r="L29" s="141"/>
    </row>
    <row r="30" spans="1:12" x14ac:dyDescent="0.25">
      <c r="A30" s="168" t="s">
        <v>82</v>
      </c>
      <c r="B30" s="169"/>
      <c r="C30" s="170"/>
      <c r="D30" s="117" t="s">
        <v>111</v>
      </c>
      <c r="E30" s="70">
        <v>185402</v>
      </c>
      <c r="F30" s="71">
        <v>185812</v>
      </c>
      <c r="G30" s="71">
        <v>132723</v>
      </c>
      <c r="H30" s="71">
        <v>132723</v>
      </c>
      <c r="I30" s="71">
        <v>132723</v>
      </c>
      <c r="J30" s="71">
        <v>132723</v>
      </c>
    </row>
    <row r="31" spans="1:12" x14ac:dyDescent="0.25">
      <c r="A31" s="171">
        <v>3</v>
      </c>
      <c r="B31" s="172"/>
      <c r="C31" s="173"/>
      <c r="D31" s="50" t="s">
        <v>24</v>
      </c>
      <c r="E31" s="68">
        <v>182907</v>
      </c>
      <c r="F31" s="69">
        <v>185812</v>
      </c>
      <c r="G31" s="69">
        <v>132723</v>
      </c>
      <c r="H31" s="69">
        <v>132723</v>
      </c>
      <c r="I31" s="69">
        <v>132723</v>
      </c>
      <c r="J31" s="69">
        <v>132723</v>
      </c>
    </row>
    <row r="32" spans="1:12" x14ac:dyDescent="0.25">
      <c r="A32" s="174">
        <v>32</v>
      </c>
      <c r="B32" s="175"/>
      <c r="C32" s="176"/>
      <c r="D32" s="50" t="s">
        <v>37</v>
      </c>
      <c r="E32" s="68">
        <v>182907</v>
      </c>
      <c r="F32" s="69">
        <v>185812</v>
      </c>
      <c r="G32" s="69">
        <v>132723</v>
      </c>
      <c r="H32" s="69">
        <v>132723</v>
      </c>
      <c r="I32" s="69">
        <v>132723</v>
      </c>
      <c r="J32" s="69">
        <v>132723</v>
      </c>
    </row>
    <row r="33" spans="1:10" ht="25.5" x14ac:dyDescent="0.25">
      <c r="A33" s="171">
        <v>4</v>
      </c>
      <c r="B33" s="172"/>
      <c r="C33" s="173"/>
      <c r="D33" s="59" t="s">
        <v>26</v>
      </c>
      <c r="E33" s="68">
        <v>2495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</row>
    <row r="34" spans="1:10" ht="25.5" x14ac:dyDescent="0.25">
      <c r="A34" s="60">
        <v>42</v>
      </c>
      <c r="B34" s="61"/>
      <c r="C34" s="62"/>
      <c r="D34" s="59" t="s">
        <v>53</v>
      </c>
      <c r="E34" s="68">
        <v>2495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</row>
    <row r="35" spans="1:10" x14ac:dyDescent="0.25">
      <c r="A35" s="195" t="s">
        <v>95</v>
      </c>
      <c r="B35" s="196"/>
      <c r="C35" s="197"/>
      <c r="D35" s="118" t="s">
        <v>112</v>
      </c>
      <c r="E35" s="70">
        <v>0</v>
      </c>
      <c r="F35" s="71">
        <v>7237</v>
      </c>
      <c r="G35" s="71"/>
      <c r="H35" s="142">
        <v>858</v>
      </c>
      <c r="I35" s="71">
        <v>0</v>
      </c>
      <c r="J35" s="71">
        <v>0</v>
      </c>
    </row>
    <row r="36" spans="1:10" ht="25.5" x14ac:dyDescent="0.25">
      <c r="A36" s="171">
        <v>4</v>
      </c>
      <c r="B36" s="172"/>
      <c r="C36" s="173"/>
      <c r="D36" s="64" t="s">
        <v>26</v>
      </c>
      <c r="E36" s="68">
        <v>0</v>
      </c>
      <c r="F36" s="69">
        <v>7237</v>
      </c>
      <c r="G36" s="69">
        <v>0</v>
      </c>
      <c r="H36" s="69">
        <v>858</v>
      </c>
      <c r="I36" s="69">
        <v>0</v>
      </c>
      <c r="J36" s="69">
        <v>0</v>
      </c>
    </row>
    <row r="37" spans="1:10" ht="25.5" x14ac:dyDescent="0.25">
      <c r="A37" s="65">
        <v>42</v>
      </c>
      <c r="B37" s="66"/>
      <c r="C37" s="67"/>
      <c r="D37" s="64" t="s">
        <v>53</v>
      </c>
      <c r="E37" s="68">
        <v>0</v>
      </c>
      <c r="F37" s="69">
        <v>7237</v>
      </c>
      <c r="G37" s="69">
        <v>0</v>
      </c>
      <c r="H37" s="69">
        <v>858</v>
      </c>
      <c r="I37" s="69">
        <v>0</v>
      </c>
      <c r="J37" s="69">
        <v>0</v>
      </c>
    </row>
    <row r="38" spans="1:10" ht="25.5" x14ac:dyDescent="0.25">
      <c r="A38" s="168" t="s">
        <v>83</v>
      </c>
      <c r="B38" s="169"/>
      <c r="C38" s="170"/>
      <c r="D38" s="117" t="s">
        <v>113</v>
      </c>
      <c r="E38" s="70">
        <v>0</v>
      </c>
      <c r="F38" s="71">
        <v>4114</v>
      </c>
      <c r="G38" s="71">
        <v>1991</v>
      </c>
      <c r="H38" s="71">
        <v>1991</v>
      </c>
      <c r="I38" s="71">
        <v>1991</v>
      </c>
      <c r="J38" s="71">
        <v>1991</v>
      </c>
    </row>
    <row r="39" spans="1:10" ht="25.5" x14ac:dyDescent="0.25">
      <c r="A39" s="171">
        <v>4</v>
      </c>
      <c r="B39" s="172"/>
      <c r="C39" s="173"/>
      <c r="D39" s="50" t="s">
        <v>26</v>
      </c>
      <c r="E39" s="68">
        <v>0</v>
      </c>
      <c r="F39" s="69">
        <v>4114</v>
      </c>
      <c r="G39" s="69">
        <v>1991</v>
      </c>
      <c r="H39" s="69">
        <v>1991</v>
      </c>
      <c r="I39" s="69">
        <v>1991</v>
      </c>
      <c r="J39" s="69">
        <v>1991</v>
      </c>
    </row>
    <row r="40" spans="1:10" ht="25.5" x14ac:dyDescent="0.25">
      <c r="A40" s="51">
        <v>42</v>
      </c>
      <c r="B40" s="52"/>
      <c r="C40" s="53"/>
      <c r="D40" s="50" t="s">
        <v>53</v>
      </c>
      <c r="E40" s="68">
        <v>0</v>
      </c>
      <c r="F40" s="69">
        <v>4114</v>
      </c>
      <c r="G40" s="69">
        <v>1991</v>
      </c>
      <c r="H40" s="69">
        <v>1991</v>
      </c>
      <c r="I40" s="69">
        <v>1991</v>
      </c>
      <c r="J40" s="69">
        <v>1991</v>
      </c>
    </row>
    <row r="41" spans="1:10" ht="25.5" x14ac:dyDescent="0.25">
      <c r="A41" s="60">
        <v>5</v>
      </c>
      <c r="B41" s="61"/>
      <c r="C41" s="62"/>
      <c r="D41" s="59" t="s">
        <v>32</v>
      </c>
      <c r="E41" s="68">
        <v>5133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</row>
    <row r="42" spans="1:10" ht="38.25" x14ac:dyDescent="0.25">
      <c r="A42" s="60">
        <v>54</v>
      </c>
      <c r="B42" s="61"/>
      <c r="C42" s="62"/>
      <c r="D42" s="59" t="s">
        <v>66</v>
      </c>
      <c r="E42" s="68">
        <v>5133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</row>
    <row r="43" spans="1:10" x14ac:dyDescent="0.25">
      <c r="A43" s="168" t="s">
        <v>84</v>
      </c>
      <c r="B43" s="169"/>
      <c r="C43" s="170"/>
      <c r="D43" s="63" t="s">
        <v>110</v>
      </c>
      <c r="E43" s="70">
        <f>E44+E47+E49</f>
        <v>809226</v>
      </c>
      <c r="F43" s="70">
        <f t="shared" ref="F43:J43" si="0">F44+F47+F49</f>
        <v>5007571</v>
      </c>
      <c r="G43" s="70">
        <f t="shared" ref="G43" si="1">G44+G47+G49</f>
        <v>4569683</v>
      </c>
      <c r="H43" s="70">
        <f t="shared" si="0"/>
        <v>4569683</v>
      </c>
      <c r="I43" s="70">
        <f t="shared" si="0"/>
        <v>4569683</v>
      </c>
      <c r="J43" s="70">
        <f t="shared" si="0"/>
        <v>4569683</v>
      </c>
    </row>
    <row r="44" spans="1:10" x14ac:dyDescent="0.25">
      <c r="A44" s="171">
        <v>3</v>
      </c>
      <c r="B44" s="172"/>
      <c r="C44" s="173"/>
      <c r="D44" s="50" t="s">
        <v>24</v>
      </c>
      <c r="E44" s="68">
        <v>804249</v>
      </c>
      <c r="F44" s="69">
        <v>1424055</v>
      </c>
      <c r="G44" s="69">
        <v>764918</v>
      </c>
      <c r="H44" s="69">
        <v>764918</v>
      </c>
      <c r="I44" s="69">
        <v>764918</v>
      </c>
      <c r="J44" s="69">
        <v>764918</v>
      </c>
    </row>
    <row r="45" spans="1:10" x14ac:dyDescent="0.25">
      <c r="A45" s="174">
        <v>31</v>
      </c>
      <c r="B45" s="175"/>
      <c r="C45" s="176"/>
      <c r="D45" s="50" t="s">
        <v>25</v>
      </c>
      <c r="E45" s="68">
        <v>260432</v>
      </c>
      <c r="F45" s="69">
        <v>1402179</v>
      </c>
      <c r="G45" s="69">
        <v>486094</v>
      </c>
      <c r="H45" s="69">
        <v>486094</v>
      </c>
      <c r="I45" s="69">
        <v>486091</v>
      </c>
      <c r="J45" s="69">
        <v>486091</v>
      </c>
    </row>
    <row r="46" spans="1:10" x14ac:dyDescent="0.25">
      <c r="A46" s="51">
        <v>32</v>
      </c>
      <c r="B46" s="52"/>
      <c r="C46" s="53"/>
      <c r="D46" s="50" t="s">
        <v>37</v>
      </c>
      <c r="E46" s="68">
        <v>543817</v>
      </c>
      <c r="F46" s="69">
        <v>21876</v>
      </c>
      <c r="G46" s="69">
        <v>278824</v>
      </c>
      <c r="H46" s="69">
        <v>278824</v>
      </c>
      <c r="I46" s="69">
        <v>278824</v>
      </c>
      <c r="J46" s="69">
        <v>278824</v>
      </c>
    </row>
    <row r="47" spans="1:10" ht="25.5" x14ac:dyDescent="0.25">
      <c r="A47" s="171">
        <v>4</v>
      </c>
      <c r="B47" s="172"/>
      <c r="C47" s="173"/>
      <c r="D47" s="59" t="s">
        <v>26</v>
      </c>
      <c r="E47" s="68">
        <v>4977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</row>
    <row r="48" spans="1:10" ht="25.5" x14ac:dyDescent="0.25">
      <c r="A48" s="60">
        <v>45</v>
      </c>
      <c r="B48" s="61"/>
      <c r="C48" s="62"/>
      <c r="D48" s="59" t="s">
        <v>65</v>
      </c>
      <c r="E48" s="68">
        <v>4977</v>
      </c>
      <c r="F48" s="69">
        <v>0</v>
      </c>
      <c r="G48" s="69">
        <v>0</v>
      </c>
      <c r="H48" s="69">
        <v>0</v>
      </c>
      <c r="I48" s="69">
        <v>0</v>
      </c>
      <c r="J48" s="72">
        <v>0</v>
      </c>
    </row>
    <row r="49" spans="1:12" x14ac:dyDescent="0.25">
      <c r="A49" s="51">
        <v>9</v>
      </c>
      <c r="B49" s="52"/>
      <c r="C49" s="53"/>
      <c r="D49" s="50" t="s">
        <v>86</v>
      </c>
      <c r="E49" s="68">
        <v>0</v>
      </c>
      <c r="F49" s="69">
        <v>3583516</v>
      </c>
      <c r="G49" s="69">
        <v>3804765</v>
      </c>
      <c r="H49" s="69">
        <v>3804765</v>
      </c>
      <c r="I49" s="69">
        <v>3804765</v>
      </c>
      <c r="J49" s="69">
        <v>3804765</v>
      </c>
    </row>
    <row r="50" spans="1:12" x14ac:dyDescent="0.25">
      <c r="A50" s="51">
        <v>92</v>
      </c>
      <c r="B50" s="52"/>
      <c r="C50" s="53"/>
      <c r="D50" s="50" t="s">
        <v>87</v>
      </c>
      <c r="E50" s="68">
        <v>0</v>
      </c>
      <c r="F50" s="69">
        <v>3583516</v>
      </c>
      <c r="G50" s="69">
        <v>3804765</v>
      </c>
      <c r="H50" s="69">
        <v>3804765</v>
      </c>
      <c r="I50" s="69">
        <v>3804765</v>
      </c>
      <c r="J50" s="69">
        <v>3804765</v>
      </c>
    </row>
    <row r="51" spans="1:12" x14ac:dyDescent="0.25">
      <c r="A51" s="168" t="s">
        <v>117</v>
      </c>
      <c r="B51" s="169"/>
      <c r="C51" s="170"/>
      <c r="D51" s="115" t="s">
        <v>118</v>
      </c>
      <c r="E51" s="70">
        <v>260432</v>
      </c>
      <c r="F51" s="71">
        <v>92906</v>
      </c>
      <c r="G51" s="71">
        <v>92906</v>
      </c>
      <c r="H51" s="142">
        <v>92983</v>
      </c>
      <c r="I51" s="71">
        <v>92906</v>
      </c>
      <c r="J51" s="71">
        <v>92906</v>
      </c>
    </row>
    <row r="52" spans="1:12" x14ac:dyDescent="0.25">
      <c r="A52" s="171">
        <v>3</v>
      </c>
      <c r="B52" s="172"/>
      <c r="C52" s="173"/>
      <c r="D52" s="116" t="s">
        <v>24</v>
      </c>
      <c r="E52" s="68">
        <v>260432</v>
      </c>
      <c r="F52" s="69">
        <v>92906</v>
      </c>
      <c r="G52" s="69">
        <v>92906</v>
      </c>
      <c r="H52" s="69">
        <v>92983</v>
      </c>
      <c r="I52" s="69">
        <v>92906</v>
      </c>
      <c r="J52" s="69">
        <v>92906</v>
      </c>
    </row>
    <row r="53" spans="1:12" x14ac:dyDescent="0.25">
      <c r="A53" s="174">
        <v>31</v>
      </c>
      <c r="B53" s="175"/>
      <c r="C53" s="176"/>
      <c r="D53" s="116" t="s">
        <v>25</v>
      </c>
      <c r="E53" s="68">
        <v>260432</v>
      </c>
      <c r="F53" s="69">
        <v>92906</v>
      </c>
      <c r="G53" s="69">
        <v>92906</v>
      </c>
      <c r="H53" s="69">
        <v>92983</v>
      </c>
      <c r="I53" s="69">
        <v>92906</v>
      </c>
      <c r="J53" s="69">
        <v>92906</v>
      </c>
    </row>
    <row r="54" spans="1:12" ht="25.5" x14ac:dyDescent="0.25">
      <c r="A54" s="168" t="s">
        <v>116</v>
      </c>
      <c r="B54" s="169"/>
      <c r="C54" s="170"/>
      <c r="D54" s="115" t="s">
        <v>119</v>
      </c>
      <c r="E54" s="70">
        <v>0</v>
      </c>
      <c r="F54" s="71">
        <v>431805</v>
      </c>
      <c r="G54" s="71">
        <v>0</v>
      </c>
      <c r="H54" s="71">
        <v>0</v>
      </c>
      <c r="I54" s="71">
        <v>0</v>
      </c>
      <c r="J54" s="71">
        <v>0</v>
      </c>
    </row>
    <row r="55" spans="1:12" x14ac:dyDescent="0.25">
      <c r="A55" s="171">
        <v>3</v>
      </c>
      <c r="B55" s="172"/>
      <c r="C55" s="173"/>
      <c r="D55" s="116" t="s">
        <v>24</v>
      </c>
      <c r="E55" s="68">
        <v>0</v>
      </c>
      <c r="F55" s="69">
        <v>431805</v>
      </c>
      <c r="G55" s="69">
        <v>0</v>
      </c>
      <c r="H55" s="69">
        <v>0</v>
      </c>
      <c r="I55" s="69">
        <v>0</v>
      </c>
      <c r="J55" s="69">
        <v>0</v>
      </c>
    </row>
    <row r="56" spans="1:12" x14ac:dyDescent="0.25">
      <c r="A56" s="174">
        <v>31</v>
      </c>
      <c r="B56" s="175"/>
      <c r="C56" s="176"/>
      <c r="D56" s="116" t="s">
        <v>25</v>
      </c>
      <c r="E56" s="68">
        <v>0</v>
      </c>
      <c r="F56" s="69">
        <v>55513</v>
      </c>
      <c r="G56" s="69">
        <v>0</v>
      </c>
      <c r="H56" s="69">
        <v>0</v>
      </c>
      <c r="I56" s="69">
        <v>0</v>
      </c>
      <c r="J56" s="69">
        <v>0</v>
      </c>
    </row>
    <row r="57" spans="1:12" x14ac:dyDescent="0.25">
      <c r="A57" s="120">
        <v>32</v>
      </c>
      <c r="B57" s="121"/>
      <c r="C57" s="122"/>
      <c r="D57" s="119" t="s">
        <v>37</v>
      </c>
      <c r="E57" s="68">
        <v>0</v>
      </c>
      <c r="F57" s="69">
        <v>376292</v>
      </c>
      <c r="G57" s="69">
        <v>0</v>
      </c>
      <c r="H57" s="69">
        <v>0</v>
      </c>
      <c r="I57" s="69">
        <v>0</v>
      </c>
      <c r="J57" s="69">
        <v>0</v>
      </c>
    </row>
    <row r="58" spans="1:12" ht="25.5" x14ac:dyDescent="0.25">
      <c r="A58" s="180" t="s">
        <v>90</v>
      </c>
      <c r="B58" s="181"/>
      <c r="C58" s="182"/>
      <c r="D58" s="49" t="s">
        <v>71</v>
      </c>
      <c r="E58" s="138"/>
      <c r="F58" s="139"/>
      <c r="G58" s="139"/>
      <c r="H58" s="139"/>
      <c r="I58" s="139"/>
      <c r="J58" s="140"/>
      <c r="L58" s="141"/>
    </row>
    <row r="59" spans="1:12" ht="38.25" x14ac:dyDescent="0.25">
      <c r="A59" s="180" t="s">
        <v>94</v>
      </c>
      <c r="B59" s="181"/>
      <c r="C59" s="182"/>
      <c r="D59" s="49" t="s">
        <v>72</v>
      </c>
      <c r="E59" s="102">
        <v>26545</v>
      </c>
      <c r="F59" s="103">
        <v>26545</v>
      </c>
      <c r="G59" s="103">
        <v>26545</v>
      </c>
      <c r="H59" s="103">
        <v>26545</v>
      </c>
      <c r="I59" s="103">
        <v>26545</v>
      </c>
      <c r="J59" s="103">
        <v>26545</v>
      </c>
      <c r="L59" s="141"/>
    </row>
    <row r="60" spans="1:12" x14ac:dyDescent="0.25">
      <c r="A60" s="183" t="s">
        <v>89</v>
      </c>
      <c r="B60" s="184"/>
      <c r="C60" s="185"/>
      <c r="D60" s="34" t="s">
        <v>20</v>
      </c>
      <c r="E60" s="73"/>
      <c r="F60" s="74"/>
      <c r="G60" s="74"/>
      <c r="H60" s="74"/>
      <c r="I60" s="74"/>
      <c r="J60" s="74"/>
      <c r="L60" s="141"/>
    </row>
    <row r="61" spans="1:12" x14ac:dyDescent="0.25">
      <c r="A61" s="186">
        <v>3</v>
      </c>
      <c r="B61" s="187"/>
      <c r="C61" s="188"/>
      <c r="D61" s="34" t="s">
        <v>24</v>
      </c>
      <c r="E61" s="73">
        <v>26545</v>
      </c>
      <c r="F61" s="74">
        <v>26545</v>
      </c>
      <c r="G61" s="74">
        <v>26545</v>
      </c>
      <c r="H61" s="74">
        <v>26545</v>
      </c>
      <c r="I61" s="74">
        <v>26545</v>
      </c>
      <c r="J61" s="74">
        <v>26545</v>
      </c>
      <c r="L61" s="141"/>
    </row>
    <row r="62" spans="1:12" x14ac:dyDescent="0.25">
      <c r="A62" s="189">
        <v>31</v>
      </c>
      <c r="B62" s="190"/>
      <c r="C62" s="191"/>
      <c r="D62" s="34" t="s">
        <v>25</v>
      </c>
      <c r="E62" s="73">
        <v>26545</v>
      </c>
      <c r="F62" s="74">
        <v>26545</v>
      </c>
      <c r="G62" s="74">
        <v>26545</v>
      </c>
      <c r="H62" s="74">
        <v>26545</v>
      </c>
      <c r="I62" s="74">
        <v>26545</v>
      </c>
      <c r="J62" s="74">
        <v>26545</v>
      </c>
      <c r="L62" s="141"/>
    </row>
    <row r="63" spans="1:12" ht="25.5" customHeight="1" x14ac:dyDescent="0.25">
      <c r="A63" s="225" t="s">
        <v>92</v>
      </c>
      <c r="B63" s="226"/>
      <c r="C63" s="227"/>
      <c r="D63" s="114" t="s">
        <v>114</v>
      </c>
      <c r="E63" s="94">
        <v>68933</v>
      </c>
      <c r="F63" s="95">
        <v>126087</v>
      </c>
      <c r="G63" s="95">
        <v>79633</v>
      </c>
      <c r="H63" s="95">
        <v>79633</v>
      </c>
      <c r="I63" s="95">
        <v>79633</v>
      </c>
      <c r="J63" s="95">
        <v>79633</v>
      </c>
      <c r="L63" s="141"/>
    </row>
    <row r="64" spans="1:12" x14ac:dyDescent="0.25">
      <c r="A64" s="228" t="s">
        <v>115</v>
      </c>
      <c r="B64" s="229"/>
      <c r="C64" s="230"/>
      <c r="D64" s="113" t="s">
        <v>77</v>
      </c>
      <c r="E64" s="77"/>
      <c r="F64" s="78"/>
      <c r="G64" s="78"/>
      <c r="H64" s="78"/>
      <c r="I64" s="78"/>
      <c r="J64" s="78"/>
      <c r="L64" s="141"/>
    </row>
    <row r="65" spans="1:12" x14ac:dyDescent="0.25">
      <c r="A65" s="231">
        <v>3</v>
      </c>
      <c r="B65" s="232"/>
      <c r="C65" s="233"/>
      <c r="D65" s="113" t="s">
        <v>24</v>
      </c>
      <c r="E65" s="77">
        <v>68933</v>
      </c>
      <c r="F65" s="78">
        <v>126087</v>
      </c>
      <c r="G65" s="78">
        <v>79633</v>
      </c>
      <c r="H65" s="78">
        <v>79633</v>
      </c>
      <c r="I65" s="78">
        <v>79633</v>
      </c>
      <c r="J65" s="78">
        <v>79633</v>
      </c>
      <c r="L65" s="141"/>
    </row>
    <row r="66" spans="1:12" x14ac:dyDescent="0.25">
      <c r="A66" s="234">
        <v>32</v>
      </c>
      <c r="B66" s="235"/>
      <c r="C66" s="236"/>
      <c r="D66" s="113" t="s">
        <v>37</v>
      </c>
      <c r="E66" s="77">
        <v>68933</v>
      </c>
      <c r="F66" s="78">
        <v>126087</v>
      </c>
      <c r="G66" s="78">
        <v>79633</v>
      </c>
      <c r="H66" s="78">
        <v>79633</v>
      </c>
      <c r="I66" s="78">
        <v>79633</v>
      </c>
      <c r="J66" s="78">
        <v>79633</v>
      </c>
      <c r="L66" s="141"/>
    </row>
    <row r="67" spans="1:12" ht="25.5" x14ac:dyDescent="0.25">
      <c r="A67" s="219" t="s">
        <v>93</v>
      </c>
      <c r="B67" s="220"/>
      <c r="C67" s="221"/>
      <c r="D67" s="47" t="s">
        <v>69</v>
      </c>
      <c r="E67" s="104">
        <v>56175</v>
      </c>
      <c r="F67" s="105">
        <v>66361</v>
      </c>
      <c r="G67" s="105">
        <v>26544.44</v>
      </c>
      <c r="H67" s="237">
        <v>26544.44</v>
      </c>
      <c r="I67" s="105">
        <v>26544.44</v>
      </c>
      <c r="J67" s="105">
        <v>26544.44</v>
      </c>
    </row>
    <row r="68" spans="1:12" x14ac:dyDescent="0.25">
      <c r="A68" s="177" t="s">
        <v>70</v>
      </c>
      <c r="B68" s="178"/>
      <c r="C68" s="179"/>
      <c r="D68" s="35" t="s">
        <v>20</v>
      </c>
      <c r="E68" s="75"/>
      <c r="F68" s="76"/>
      <c r="G68" s="76"/>
      <c r="H68" s="143"/>
      <c r="I68" s="76"/>
      <c r="J68" s="76"/>
    </row>
    <row r="69" spans="1:12" x14ac:dyDescent="0.25">
      <c r="A69" s="198">
        <v>3</v>
      </c>
      <c r="B69" s="199"/>
      <c r="C69" s="200"/>
      <c r="D69" s="35" t="s">
        <v>24</v>
      </c>
      <c r="E69" s="75">
        <v>56175</v>
      </c>
      <c r="F69" s="76">
        <v>66361</v>
      </c>
      <c r="G69" s="76">
        <v>26544.442654400002</v>
      </c>
      <c r="H69" s="143">
        <v>26544.442654400002</v>
      </c>
      <c r="I69" s="76">
        <v>26544.44</v>
      </c>
      <c r="J69" s="76">
        <v>26544.44</v>
      </c>
    </row>
    <row r="70" spans="1:12" x14ac:dyDescent="0.25">
      <c r="A70" s="222">
        <v>32</v>
      </c>
      <c r="B70" s="223"/>
      <c r="C70" s="224"/>
      <c r="D70" s="35" t="s">
        <v>37</v>
      </c>
      <c r="E70" s="75">
        <v>56175</v>
      </c>
      <c r="F70" s="76">
        <v>66361</v>
      </c>
      <c r="G70" s="76">
        <v>26544.44</v>
      </c>
      <c r="H70" s="143">
        <v>26544.44</v>
      </c>
      <c r="I70" s="76">
        <v>26544.44</v>
      </c>
      <c r="J70" s="76">
        <v>26544.44</v>
      </c>
    </row>
    <row r="71" spans="1:12" ht="25.5" x14ac:dyDescent="0.25">
      <c r="A71" s="210" t="s">
        <v>73</v>
      </c>
      <c r="B71" s="211"/>
      <c r="C71" s="212"/>
      <c r="D71" s="58" t="s">
        <v>74</v>
      </c>
      <c r="E71" s="79"/>
      <c r="F71" s="80"/>
      <c r="G71" s="80"/>
      <c r="H71" s="80"/>
      <c r="I71" s="80"/>
      <c r="J71" s="81"/>
      <c r="L71" s="141"/>
    </row>
    <row r="72" spans="1:12" ht="25.5" x14ac:dyDescent="0.25">
      <c r="A72" s="210" t="s">
        <v>91</v>
      </c>
      <c r="B72" s="211"/>
      <c r="C72" s="212"/>
      <c r="D72" s="58" t="s">
        <v>75</v>
      </c>
      <c r="E72" s="106">
        <v>144496</v>
      </c>
      <c r="F72" s="107">
        <v>108036</v>
      </c>
      <c r="G72" s="107">
        <v>129272</v>
      </c>
      <c r="H72" s="107">
        <v>129272</v>
      </c>
      <c r="I72" s="107">
        <v>129272</v>
      </c>
      <c r="J72" s="107">
        <v>129272</v>
      </c>
      <c r="L72" s="141"/>
    </row>
    <row r="73" spans="1:12" x14ac:dyDescent="0.25">
      <c r="A73" s="213" t="s">
        <v>76</v>
      </c>
      <c r="B73" s="214"/>
      <c r="C73" s="215"/>
      <c r="D73" s="36" t="s">
        <v>77</v>
      </c>
      <c r="E73" s="79"/>
      <c r="F73" s="80"/>
      <c r="G73" s="80"/>
      <c r="H73" s="80"/>
      <c r="I73" s="80"/>
      <c r="J73" s="80"/>
      <c r="L73" s="141"/>
    </row>
    <row r="74" spans="1:12" x14ac:dyDescent="0.25">
      <c r="A74" s="216">
        <v>3</v>
      </c>
      <c r="B74" s="217"/>
      <c r="C74" s="218"/>
      <c r="D74" s="36" t="s">
        <v>24</v>
      </c>
      <c r="E74" s="79">
        <v>144496</v>
      </c>
      <c r="F74" s="80">
        <v>108036</v>
      </c>
      <c r="G74" s="80">
        <v>129272</v>
      </c>
      <c r="H74" s="80">
        <v>129272</v>
      </c>
      <c r="I74" s="80">
        <v>129272</v>
      </c>
      <c r="J74" s="80">
        <v>129272</v>
      </c>
      <c r="L74" s="141"/>
    </row>
    <row r="75" spans="1:12" x14ac:dyDescent="0.25">
      <c r="A75" s="37">
        <v>32</v>
      </c>
      <c r="B75" s="38"/>
      <c r="C75" s="36"/>
      <c r="D75" s="36" t="s">
        <v>37</v>
      </c>
      <c r="E75" s="79">
        <v>144496</v>
      </c>
      <c r="F75" s="80">
        <v>108036</v>
      </c>
      <c r="G75" s="80">
        <v>129272</v>
      </c>
      <c r="H75" s="80">
        <v>129272</v>
      </c>
      <c r="I75" s="80">
        <v>129272</v>
      </c>
      <c r="J75" s="80">
        <v>129272</v>
      </c>
      <c r="L75" s="141"/>
    </row>
    <row r="76" spans="1:12" x14ac:dyDescent="0.25">
      <c r="A76" s="201" t="s">
        <v>79</v>
      </c>
      <c r="B76" s="202"/>
      <c r="C76" s="203"/>
      <c r="D76" s="57" t="s">
        <v>78</v>
      </c>
      <c r="E76" s="82"/>
      <c r="F76" s="83"/>
      <c r="G76" s="83"/>
      <c r="H76" s="83"/>
      <c r="I76" s="83"/>
      <c r="J76" s="84"/>
      <c r="L76" s="141"/>
    </row>
    <row r="77" spans="1:12" x14ac:dyDescent="0.25">
      <c r="A77" s="201" t="s">
        <v>104</v>
      </c>
      <c r="B77" s="202"/>
      <c r="C77" s="203"/>
      <c r="D77" s="57" t="s">
        <v>78</v>
      </c>
      <c r="E77" s="96">
        <v>199084</v>
      </c>
      <c r="F77" s="97">
        <v>235544</v>
      </c>
      <c r="G77" s="97">
        <v>214308</v>
      </c>
      <c r="H77" s="97">
        <v>214308</v>
      </c>
      <c r="I77" s="97">
        <v>214308</v>
      </c>
      <c r="J77" s="97">
        <v>214308</v>
      </c>
      <c r="L77" s="141"/>
    </row>
    <row r="78" spans="1:12" x14ac:dyDescent="0.25">
      <c r="A78" s="204" t="s">
        <v>76</v>
      </c>
      <c r="B78" s="205"/>
      <c r="C78" s="206"/>
      <c r="D78" s="56" t="s">
        <v>77</v>
      </c>
      <c r="E78" s="82"/>
      <c r="F78" s="83"/>
      <c r="G78" s="83">
        <v>214308</v>
      </c>
      <c r="H78" s="83">
        <v>214308</v>
      </c>
      <c r="I78" s="83">
        <v>214308</v>
      </c>
      <c r="J78" s="83">
        <v>214308</v>
      </c>
      <c r="L78" s="141"/>
    </row>
    <row r="79" spans="1:12" ht="25.5" x14ac:dyDescent="0.25">
      <c r="A79" s="207">
        <v>4</v>
      </c>
      <c r="B79" s="208"/>
      <c r="C79" s="209"/>
      <c r="D79" s="56" t="s">
        <v>26</v>
      </c>
      <c r="E79" s="82">
        <v>199084</v>
      </c>
      <c r="F79" s="83">
        <v>235544</v>
      </c>
      <c r="G79" s="83">
        <v>214308</v>
      </c>
      <c r="H79" s="83">
        <v>214308</v>
      </c>
      <c r="I79" s="83">
        <v>214308</v>
      </c>
      <c r="J79" s="83">
        <v>214308</v>
      </c>
      <c r="L79" s="141"/>
    </row>
    <row r="80" spans="1:12" ht="25.5" x14ac:dyDescent="0.25">
      <c r="A80" s="54">
        <v>42</v>
      </c>
      <c r="B80" s="55"/>
      <c r="C80" s="56"/>
      <c r="D80" s="56" t="s">
        <v>53</v>
      </c>
      <c r="E80" s="82">
        <v>199084</v>
      </c>
      <c r="F80" s="83">
        <v>235544</v>
      </c>
      <c r="G80" s="83">
        <v>138656</v>
      </c>
      <c r="H80" s="83">
        <v>138656</v>
      </c>
      <c r="I80" s="83">
        <v>138656</v>
      </c>
      <c r="J80" s="83">
        <v>138656</v>
      </c>
      <c r="L80" s="141"/>
    </row>
    <row r="81" spans="1:12" ht="25.5" x14ac:dyDescent="0.25">
      <c r="A81" s="110">
        <v>45</v>
      </c>
      <c r="B81" s="111"/>
      <c r="C81" s="112"/>
      <c r="D81" s="112" t="s">
        <v>65</v>
      </c>
      <c r="E81" s="82"/>
      <c r="F81" s="83"/>
      <c r="G81" s="83">
        <v>75652</v>
      </c>
      <c r="H81" s="83">
        <v>75652</v>
      </c>
      <c r="I81" s="83">
        <v>75652</v>
      </c>
      <c r="J81" s="83">
        <v>75652</v>
      </c>
      <c r="L81" s="141"/>
    </row>
    <row r="82" spans="1:12" ht="29.25" customHeight="1" x14ac:dyDescent="0.25">
      <c r="A82" s="219" t="s">
        <v>103</v>
      </c>
      <c r="B82" s="220"/>
      <c r="C82" s="221"/>
      <c r="D82" s="93" t="s">
        <v>102</v>
      </c>
      <c r="E82" s="108">
        <v>11879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</row>
    <row r="83" spans="1:12" ht="18.75" customHeight="1" x14ac:dyDescent="0.25">
      <c r="A83" s="177" t="s">
        <v>76</v>
      </c>
      <c r="B83" s="178"/>
      <c r="C83" s="179"/>
      <c r="D83" s="89" t="s">
        <v>77</v>
      </c>
      <c r="E83" s="75"/>
      <c r="F83" s="76"/>
      <c r="G83" s="76"/>
      <c r="H83" s="76"/>
      <c r="I83" s="76"/>
      <c r="J83" s="76"/>
    </row>
    <row r="84" spans="1:12" ht="25.5" x14ac:dyDescent="0.25">
      <c r="A84" s="198">
        <v>4</v>
      </c>
      <c r="B84" s="199"/>
      <c r="C84" s="200"/>
      <c r="D84" s="89" t="s">
        <v>26</v>
      </c>
      <c r="E84" s="75">
        <v>11879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</row>
    <row r="85" spans="1:12" ht="25.5" x14ac:dyDescent="0.25">
      <c r="A85" s="90">
        <v>45</v>
      </c>
      <c r="B85" s="91"/>
      <c r="C85" s="92"/>
      <c r="D85" s="89" t="s">
        <v>65</v>
      </c>
      <c r="E85" s="75">
        <v>11879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</row>
  </sheetData>
  <mergeCells count="57">
    <mergeCell ref="A71:C71"/>
    <mergeCell ref="A69:C69"/>
    <mergeCell ref="A70:C70"/>
    <mergeCell ref="A67:C67"/>
    <mergeCell ref="A63:C63"/>
    <mergeCell ref="A64:C64"/>
    <mergeCell ref="A65:C65"/>
    <mergeCell ref="A66:C66"/>
    <mergeCell ref="A84:C84"/>
    <mergeCell ref="A77:C77"/>
    <mergeCell ref="A78:C78"/>
    <mergeCell ref="A79:C79"/>
    <mergeCell ref="A72:C72"/>
    <mergeCell ref="A73:C73"/>
    <mergeCell ref="A74:C74"/>
    <mergeCell ref="A76:C76"/>
    <mergeCell ref="A82:C82"/>
    <mergeCell ref="A83:C83"/>
    <mergeCell ref="A6:C6"/>
    <mergeCell ref="A7:C7"/>
    <mergeCell ref="A11:C11"/>
    <mergeCell ref="A10:C10"/>
    <mergeCell ref="A19:C19"/>
    <mergeCell ref="A14:C14"/>
    <mergeCell ref="A20:C20"/>
    <mergeCell ref="A21:C21"/>
    <mergeCell ref="A22:C22"/>
    <mergeCell ref="A25:C25"/>
    <mergeCell ref="A30:C30"/>
    <mergeCell ref="A31:C31"/>
    <mergeCell ref="A32:C32"/>
    <mergeCell ref="A47:C47"/>
    <mergeCell ref="A1:J1"/>
    <mergeCell ref="A3:J3"/>
    <mergeCell ref="A5:C5"/>
    <mergeCell ref="A8:C8"/>
    <mergeCell ref="A9:C9"/>
    <mergeCell ref="A33:C33"/>
    <mergeCell ref="A38:C38"/>
    <mergeCell ref="A39:C39"/>
    <mergeCell ref="A43:C43"/>
    <mergeCell ref="A44:C44"/>
    <mergeCell ref="A45:C45"/>
    <mergeCell ref="A35:C35"/>
    <mergeCell ref="A36:C36"/>
    <mergeCell ref="A51:C51"/>
    <mergeCell ref="A52:C52"/>
    <mergeCell ref="A53:C53"/>
    <mergeCell ref="A68:C68"/>
    <mergeCell ref="A58:C58"/>
    <mergeCell ref="A59:C59"/>
    <mergeCell ref="A60:C60"/>
    <mergeCell ref="A61:C61"/>
    <mergeCell ref="A62:C62"/>
    <mergeCell ref="A54:C54"/>
    <mergeCell ref="A55:C55"/>
    <mergeCell ref="A56:C56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Dasovic</cp:lastModifiedBy>
  <cp:lastPrinted>2023-04-04T09:24:10Z</cp:lastPrinted>
  <dcterms:created xsi:type="dcterms:W3CDTF">2022-08-12T12:51:27Z</dcterms:created>
  <dcterms:modified xsi:type="dcterms:W3CDTF">2023-04-04T09:27:44Z</dcterms:modified>
</cp:coreProperties>
</file>