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Opći dio" sheetId="8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3" l="1"/>
  <c r="E71" i="3"/>
  <c r="F71" i="3"/>
  <c r="F67" i="3"/>
  <c r="F66" i="3" s="1"/>
  <c r="F61" i="3"/>
  <c r="F55" i="3"/>
  <c r="E54" i="3" l="1"/>
  <c r="F54" i="3"/>
  <c r="F50" i="3"/>
  <c r="F47" i="3"/>
  <c r="F10" i="3" l="1"/>
  <c r="E44" i="7" l="1"/>
  <c r="E41" i="3"/>
  <c r="E36" i="3"/>
  <c r="E35" i="3" s="1"/>
  <c r="F41" i="3" l="1"/>
  <c r="F36" i="3" l="1"/>
  <c r="F35" i="3" s="1"/>
</calcChain>
</file>

<file path=xl/sharedStrings.xml><?xml version="1.0" encoding="utf-8"?>
<sst xmlns="http://schemas.openxmlformats.org/spreadsheetml/2006/main" count="249" uniqueCount="122">
  <si>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</si>
  <si>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</si>
  <si>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</si>
  <si>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</si>
  <si>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</si>
  <si>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</si>
  <si>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</si>
  <si>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</si>
  <si>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</si>
  <si>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</si>
  <si>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</si>
  <si>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</si>
  <si>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</si>
  <si>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</si>
  <si>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</si>
  <si>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</si>
  <si>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</si>
  <si>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</si>
  <si>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</si>
  <si>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</si>
  <si>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</si>
  <si>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</si>
  <si>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</si>
  <si>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</si>
  <si>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</si>
  <si>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</si>
  <si>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</si>
  <si>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</si>
  <si>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</si>
  <si>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</si>
  <si>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</si>
  <si>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</si>
  <si>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</si>
  <si>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</si>
  <si>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</si>
  <si>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</si>
  <si>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</si>
  <si>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</si>
  <si>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</si>
  <si>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</si>
  <si>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</si>
  <si>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</si>
  <si>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</si>
  <si>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</si>
  <si>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</si>
  <si>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</si>
  <si>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</si>
  <si>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</si>
  <si>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</si>
  <si>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</si>
  <si>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rashodi</t>
  </si>
  <si>
    <t>Ostale naknade iz proračuna</t>
  </si>
  <si>
    <t xml:space="preserve">Otplate glavnice </t>
  </si>
  <si>
    <t>Prihodi od imovine</t>
  </si>
  <si>
    <t>Prihodi od upravnih i admin.</t>
  </si>
  <si>
    <t xml:space="preserve">Prihodi od prodaje proizvoda i robe </t>
  </si>
  <si>
    <t>Kazne, upravne mjere i ostali prihodi</t>
  </si>
  <si>
    <t>Rashodi za dodatna ulaganja na nef. Imovini</t>
  </si>
  <si>
    <t>Rashodi za dodatna ulaganja na nefinancijskoj imovini</t>
  </si>
  <si>
    <t>Izdaci za otplatu glavnice primljenih kredita i zajmova kreditnih institucija</t>
  </si>
  <si>
    <t>Ostale naknade građanima i kućanstvima iz proračuna</t>
  </si>
  <si>
    <t>Prihodi za posebne namjene</t>
  </si>
  <si>
    <t>Rad izolacijske jedinice za potrebe SMŽ</t>
  </si>
  <si>
    <t>1.1.</t>
  </si>
  <si>
    <t>Program javnih potreba u zdravstvu</t>
  </si>
  <si>
    <t>Program psiho i socioterapije branitelja oboljelih od PTSP i čl. obitelji</t>
  </si>
  <si>
    <t>PROGRAM  1002</t>
  </si>
  <si>
    <t>Minimalni financijski standard - zdravstvo</t>
  </si>
  <si>
    <t>Financiranje održavanja zdravstvenih ustanova</t>
  </si>
  <si>
    <t>Izvor financiranja 1.6.</t>
  </si>
  <si>
    <t>Opći prihodi zdravstvo</t>
  </si>
  <si>
    <t>Ulaganje u objekte zdravstva</t>
  </si>
  <si>
    <t xml:space="preserve">Kapitalni projekt </t>
  </si>
  <si>
    <t>Izvor prihoda: 4.3.2.</t>
  </si>
  <si>
    <t>Izvor prihoda: 3.1.1.</t>
  </si>
  <si>
    <t>Izvor prihoda: 6.1.1.</t>
  </si>
  <si>
    <t>Izvor prihoda: 7.1.1.</t>
  </si>
  <si>
    <t>Izvor prihoda: 5.2.2.</t>
  </si>
  <si>
    <t>Pomoći</t>
  </si>
  <si>
    <t>Vlastiti izvori</t>
  </si>
  <si>
    <t>Rezultat poslovanja</t>
  </si>
  <si>
    <t>PROGRAM 1003</t>
  </si>
  <si>
    <t>Izvor prihoda: 1.1.</t>
  </si>
  <si>
    <t>Program: 1001</t>
  </si>
  <si>
    <t>Aktivnost:  A100001</t>
  </si>
  <si>
    <t>Aktivnost: A100025</t>
  </si>
  <si>
    <t>Aktivnost: A100014</t>
  </si>
  <si>
    <t>Aktivnost: A100008</t>
  </si>
  <si>
    <t>Izvor prihoda: 6.2.1.</t>
  </si>
  <si>
    <t>Primici od prodaje dionica i udjela</t>
  </si>
  <si>
    <t>Donacije</t>
  </si>
  <si>
    <t>Donacija</t>
  </si>
  <si>
    <t>Prihodi od prodaje nef.imov.</t>
  </si>
  <si>
    <t>0760 Poslovi i usluge zdravstva koji nisu drugdje svrstani</t>
  </si>
  <si>
    <t>Uganje u objekte zdravstva- POTRES</t>
  </si>
  <si>
    <t xml:space="preserve">Aktivnost: Ulaganja u objekte zdravstva </t>
  </si>
  <si>
    <t>K 100002</t>
  </si>
  <si>
    <t>Zdravstvene ustanove</t>
  </si>
  <si>
    <t>Aktivnost: A100001</t>
  </si>
  <si>
    <t>Redovna djelatnost - zdravstvene ustanove</t>
  </si>
  <si>
    <t>Vlastiti prihodi - PK</t>
  </si>
  <si>
    <t>Prihodi za posebne namjene HZZO - PK</t>
  </si>
  <si>
    <t>Pomoći - PK</t>
  </si>
  <si>
    <t>Tekuće donacije - PK</t>
  </si>
  <si>
    <t>Kapitalne donacije - PK</t>
  </si>
  <si>
    <t>Prihodi od prodaje nefinancijske imovine - PK</t>
  </si>
  <si>
    <t>Redovna djelatnost - Potres</t>
  </si>
  <si>
    <t>Izvor financiranja: 1.6.</t>
  </si>
  <si>
    <t>Izvor prihoda: 5.2.11.</t>
  </si>
  <si>
    <t>Izvor prihoda: 5.2.1.</t>
  </si>
  <si>
    <t>Pomoći -HZZ - PK</t>
  </si>
  <si>
    <t>Pomoći - Ministarstvo zdravstva</t>
  </si>
  <si>
    <t>Plan 2023.</t>
  </si>
  <si>
    <t>Ostali rashodi</t>
  </si>
  <si>
    <t>FINANCIJSKI PLAN NEUROPSIHIJATRIJSKE BOLNICE DR. IVAN BARBOT POPOVAČA
ZA 2023. GODINU</t>
  </si>
  <si>
    <t>Novi plan 2023.</t>
  </si>
  <si>
    <t>FINANCIJSKI PLAN NEUROPSIHIJATRIJSKE BOLNICE DR. IVAN BARBOT POPOVAČA 
ZA 2023. GODINU</t>
  </si>
  <si>
    <t>Izvor financiranja: 1.4.</t>
  </si>
  <si>
    <t>Opći prihodi centri za soc. skrb</t>
  </si>
  <si>
    <t>Izvor financiranja: 4.4.</t>
  </si>
  <si>
    <t>Prihodi od naknada za koncesije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</si>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</sst>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left" vertical="center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18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3" fillId="6" borderId="3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 applyProtection="1">
      <alignment vertical="center"/>
    </xf>
    <xf numFmtId="0" fontId="11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6" fillId="10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8" borderId="3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18" fillId="9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0" fillId="2" borderId="0" xfId="0" applyFill="1"/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7" borderId="0" xfId="0" applyNumberFormat="1" applyFont="1" applyFill="1" applyBorder="1" applyAlignment="1" applyProtection="1">
      <alignment horizontal="left" vertical="center" wrapText="1"/>
    </xf>
    <xf numFmtId="4" fontId="6" fillId="7" borderId="0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 vertical="center"/>
    </xf>
    <xf numFmtId="4" fontId="3" fillId="9" borderId="3" xfId="0" applyNumberFormat="1" applyFont="1" applyFill="1" applyBorder="1" applyAlignment="1">
      <alignment horizontal="right" vertical="center"/>
    </xf>
    <xf numFmtId="4" fontId="6" fillId="9" borderId="3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2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17" fillId="10" borderId="1" xfId="0" applyNumberFormat="1" applyFont="1" applyFill="1" applyBorder="1" applyAlignment="1" applyProtection="1">
      <alignment horizontal="left" vertical="center" wrapText="1"/>
    </xf>
    <xf numFmtId="0" fontId="17" fillId="10" borderId="2" xfId="0" applyNumberFormat="1" applyFont="1" applyFill="1" applyBorder="1" applyAlignment="1" applyProtection="1">
      <alignment horizontal="left" vertical="center" wrapText="1"/>
    </xf>
    <xf numFmtId="0" fontId="17" fillId="10" borderId="4" xfId="0" applyNumberFormat="1" applyFont="1" applyFill="1" applyBorder="1" applyAlignment="1" applyProtection="1">
      <alignment horizontal="left" vertical="center" wrapTex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17" fillId="8" borderId="1" xfId="0" applyNumberFormat="1" applyFont="1" applyFill="1" applyBorder="1" applyAlignment="1" applyProtection="1">
      <alignment horizontal="left" vertical="center" wrapText="1"/>
    </xf>
    <xf numFmtId="0" fontId="17" fillId="8" borderId="2" xfId="0" applyNumberFormat="1" applyFont="1" applyFill="1" applyBorder="1" applyAlignment="1" applyProtection="1">
      <alignment horizontal="left" vertical="center" wrapText="1"/>
    </xf>
    <xf numFmtId="0" fontId="17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17" fillId="7" borderId="1" xfId="0" applyNumberFormat="1" applyFont="1" applyFill="1" applyBorder="1" applyAlignment="1" applyProtection="1">
      <alignment horizontal="left" vertical="center" wrapText="1"/>
    </xf>
    <xf numFmtId="0" fontId="17" fillId="7" borderId="2" xfId="0" applyNumberFormat="1" applyFont="1" applyFill="1" applyBorder="1" applyAlignment="1" applyProtection="1">
      <alignment horizontal="left" vertical="center" wrapText="1"/>
    </xf>
    <xf numFmtId="0" fontId="17" fillId="7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18" fillId="9" borderId="1" xfId="0" applyNumberFormat="1" applyFont="1" applyFill="1" applyBorder="1" applyAlignment="1" applyProtection="1">
      <alignment horizontal="left" vertical="center" wrapText="1"/>
    </xf>
    <xf numFmtId="0" fontId="18" fillId="9" borderId="2" xfId="0" applyNumberFormat="1" applyFont="1" applyFill="1" applyBorder="1" applyAlignment="1" applyProtection="1">
      <alignment horizontal="left" vertical="center" wrapText="1"/>
    </xf>
    <xf numFmtId="0" fontId="18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7" fillId="6" borderId="1" xfId="0" applyNumberFormat="1" applyFont="1" applyFill="1" applyBorder="1" applyAlignment="1" applyProtection="1">
      <alignment horizontal="left" vertical="center" wrapText="1"/>
    </xf>
    <xf numFmtId="0" fontId="17" fillId="6" borderId="2" xfId="0" applyNumberFormat="1" applyFont="1" applyFill="1" applyBorder="1" applyAlignment="1" applyProtection="1">
      <alignment horizontal="left" vertical="center" wrapText="1"/>
    </xf>
    <xf numFmtId="0" fontId="17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 indent="1"/>
    </xf>
    <xf numFmtId="0" fontId="3" fillId="6" borderId="2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F14" sqref="F14"/>
    </sheetView>
  </sheetViews>
  <sheetFormatPr defaultRowHeight="15" x14ac:dyDescent="0.25"/>
  <cols>
    <col min="5" max="7" width="25.28515625" customWidth="1"/>
  </cols>
  <sheetData>
    <row r="1" spans="1:7" ht="15.75" x14ac:dyDescent="0.25">
      <c r="A1" s="123" t="s">
        <v>114</v>
      </c>
      <c r="B1" s="123"/>
      <c r="C1" s="123"/>
      <c r="D1" s="123"/>
      <c r="E1" s="123"/>
      <c r="F1" s="123"/>
      <c r="G1" s="123"/>
    </row>
    <row r="2" spans="1:7" ht="18" x14ac:dyDescent="0.25">
      <c r="A2" s="23"/>
      <c r="B2" s="23"/>
      <c r="C2" s="23"/>
      <c r="D2" s="23"/>
      <c r="E2" s="23"/>
      <c r="F2" s="23"/>
      <c r="G2" s="23"/>
    </row>
    <row r="3" spans="1:7" ht="15.75" x14ac:dyDescent="0.25">
      <c r="A3" s="123" t="s">
        <v>32</v>
      </c>
      <c r="B3" s="123"/>
      <c r="C3" s="123"/>
      <c r="D3" s="123"/>
      <c r="E3" s="123"/>
      <c r="F3" s="123"/>
      <c r="G3" s="123"/>
    </row>
    <row r="4" spans="1:7" ht="18" x14ac:dyDescent="0.25">
      <c r="A4" s="23"/>
      <c r="B4" s="23"/>
      <c r="C4" s="23"/>
      <c r="D4" s="23"/>
      <c r="E4" s="23"/>
      <c r="F4" s="23"/>
      <c r="G4" s="23"/>
    </row>
    <row r="5" spans="1:7" ht="15.75" x14ac:dyDescent="0.25">
      <c r="A5" s="123" t="s">
        <v>38</v>
      </c>
      <c r="B5" s="124"/>
      <c r="C5" s="124"/>
      <c r="D5" s="124"/>
      <c r="E5" s="124"/>
      <c r="F5" s="124"/>
      <c r="G5" s="124"/>
    </row>
    <row r="6" spans="1:7" ht="18" x14ac:dyDescent="0.25">
      <c r="A6" s="1"/>
      <c r="B6" s="2"/>
      <c r="C6" s="2"/>
      <c r="D6" s="2"/>
      <c r="E6" s="5"/>
      <c r="F6" s="6"/>
      <c r="G6" s="6"/>
    </row>
    <row r="7" spans="1:7" x14ac:dyDescent="0.25">
      <c r="A7" s="26"/>
      <c r="B7" s="27"/>
      <c r="C7" s="27"/>
      <c r="D7" s="28"/>
      <c r="E7" s="29"/>
      <c r="F7" s="3" t="s">
        <v>112</v>
      </c>
      <c r="G7" s="3" t="s">
        <v>115</v>
      </c>
    </row>
    <row r="8" spans="1:7" x14ac:dyDescent="0.25">
      <c r="A8" s="125" t="s">
        <v>0</v>
      </c>
      <c r="B8" s="126"/>
      <c r="C8" s="126"/>
      <c r="D8" s="126"/>
      <c r="E8" s="127"/>
      <c r="F8" s="99">
        <v>21762440.41</v>
      </c>
      <c r="G8" s="99">
        <v>24940044.48</v>
      </c>
    </row>
    <row r="9" spans="1:7" x14ac:dyDescent="0.25">
      <c r="A9" s="121" t="s">
        <v>1</v>
      </c>
      <c r="B9" s="122"/>
      <c r="C9" s="122"/>
      <c r="D9" s="122"/>
      <c r="E9" s="128"/>
      <c r="F9" s="100">
        <v>21760449.41</v>
      </c>
      <c r="G9" s="100">
        <v>24938053.48</v>
      </c>
    </row>
    <row r="10" spans="1:7" x14ac:dyDescent="0.25">
      <c r="A10" s="129" t="s">
        <v>2</v>
      </c>
      <c r="B10" s="128"/>
      <c r="C10" s="128"/>
      <c r="D10" s="128"/>
      <c r="E10" s="128"/>
      <c r="F10" s="100">
        <v>1991</v>
      </c>
      <c r="G10" s="100">
        <v>1991</v>
      </c>
    </row>
    <row r="11" spans="1:7" x14ac:dyDescent="0.25">
      <c r="A11" s="30" t="s">
        <v>3</v>
      </c>
      <c r="B11" s="69"/>
      <c r="C11" s="69"/>
      <c r="D11" s="69"/>
      <c r="E11" s="69"/>
      <c r="F11" s="99">
        <v>17951039.41</v>
      </c>
      <c r="G11" s="99">
        <v>21135279.48</v>
      </c>
    </row>
    <row r="12" spans="1:7" x14ac:dyDescent="0.25">
      <c r="A12" s="130" t="s">
        <v>4</v>
      </c>
      <c r="B12" s="122"/>
      <c r="C12" s="122"/>
      <c r="D12" s="122"/>
      <c r="E12" s="122"/>
      <c r="F12" s="100">
        <v>17551340.41</v>
      </c>
      <c r="G12" s="100">
        <v>20462259.48</v>
      </c>
    </row>
    <row r="13" spans="1:7" x14ac:dyDescent="0.25">
      <c r="A13" s="131" t="s">
        <v>5</v>
      </c>
      <c r="B13" s="128"/>
      <c r="C13" s="128"/>
      <c r="D13" s="128"/>
      <c r="E13" s="128"/>
      <c r="F13" s="101">
        <v>399699</v>
      </c>
      <c r="G13" s="101">
        <v>673020</v>
      </c>
    </row>
    <row r="14" spans="1:7" x14ac:dyDescent="0.25">
      <c r="A14" s="132" t="s">
        <v>6</v>
      </c>
      <c r="B14" s="126"/>
      <c r="C14" s="126"/>
      <c r="D14" s="126"/>
      <c r="E14" s="126"/>
      <c r="F14" s="99">
        <v>3811401</v>
      </c>
      <c r="G14" s="99">
        <v>3804765</v>
      </c>
    </row>
    <row r="15" spans="1:7" ht="18" x14ac:dyDescent="0.25">
      <c r="A15" s="23"/>
      <c r="B15" s="21"/>
      <c r="C15" s="21"/>
      <c r="D15" s="21"/>
      <c r="E15" s="21"/>
      <c r="F15" s="21"/>
      <c r="G15" s="22"/>
    </row>
    <row r="16" spans="1:7" ht="15.75" x14ac:dyDescent="0.25">
      <c r="A16" s="123" t="s">
        <v>39</v>
      </c>
      <c r="B16" s="124"/>
      <c r="C16" s="124"/>
      <c r="D16" s="124"/>
      <c r="E16" s="124"/>
      <c r="F16" s="124"/>
      <c r="G16" s="124"/>
    </row>
    <row r="17" spans="1:7" ht="18" x14ac:dyDescent="0.25">
      <c r="A17" s="23"/>
      <c r="B17" s="21"/>
      <c r="C17" s="21"/>
      <c r="D17" s="21"/>
      <c r="E17" s="21"/>
      <c r="F17" s="21"/>
      <c r="G17" s="22"/>
    </row>
    <row r="18" spans="1:7" x14ac:dyDescent="0.25">
      <c r="A18" s="26"/>
      <c r="B18" s="27"/>
      <c r="C18" s="27"/>
      <c r="D18" s="28"/>
      <c r="E18" s="29"/>
      <c r="F18" s="3" t="s">
        <v>112</v>
      </c>
      <c r="G18" s="3" t="s">
        <v>115</v>
      </c>
    </row>
    <row r="19" spans="1:7" x14ac:dyDescent="0.25">
      <c r="A19" s="121" t="s">
        <v>8</v>
      </c>
      <c r="B19" s="133"/>
      <c r="C19" s="133"/>
      <c r="D19" s="133"/>
      <c r="E19" s="134"/>
      <c r="F19" s="101">
        <v>0</v>
      </c>
      <c r="G19" s="101">
        <v>0</v>
      </c>
    </row>
    <row r="20" spans="1:7" x14ac:dyDescent="0.25">
      <c r="A20" s="121" t="s">
        <v>9</v>
      </c>
      <c r="B20" s="122"/>
      <c r="C20" s="122"/>
      <c r="D20" s="122"/>
      <c r="E20" s="122"/>
      <c r="F20" s="101">
        <v>6636</v>
      </c>
      <c r="G20" s="101">
        <v>0</v>
      </c>
    </row>
    <row r="21" spans="1:7" x14ac:dyDescent="0.25">
      <c r="A21" s="132" t="s">
        <v>10</v>
      </c>
      <c r="B21" s="126"/>
      <c r="C21" s="126"/>
      <c r="D21" s="126"/>
      <c r="E21" s="126"/>
      <c r="F21" s="99">
        <v>0</v>
      </c>
      <c r="G21" s="99">
        <v>0</v>
      </c>
    </row>
    <row r="22" spans="1:7" ht="18" x14ac:dyDescent="0.25">
      <c r="A22" s="20"/>
      <c r="B22" s="21"/>
      <c r="C22" s="21"/>
      <c r="D22" s="21"/>
      <c r="E22" s="21"/>
      <c r="F22" s="21"/>
      <c r="G22" s="22"/>
    </row>
    <row r="23" spans="1:7" ht="15.75" x14ac:dyDescent="0.25">
      <c r="A23" s="123" t="s">
        <v>47</v>
      </c>
      <c r="B23" s="124"/>
      <c r="C23" s="124"/>
      <c r="D23" s="124"/>
      <c r="E23" s="124"/>
      <c r="F23" s="124"/>
      <c r="G23" s="124"/>
    </row>
    <row r="24" spans="1:7" ht="18" x14ac:dyDescent="0.25">
      <c r="A24" s="20"/>
      <c r="B24" s="21"/>
      <c r="C24" s="21"/>
      <c r="D24" s="21"/>
      <c r="E24" s="21"/>
      <c r="F24" s="21"/>
      <c r="G24" s="22"/>
    </row>
    <row r="25" spans="1:7" x14ac:dyDescent="0.25">
      <c r="A25" s="26"/>
      <c r="B25" s="27"/>
      <c r="C25" s="27"/>
      <c r="D25" s="28"/>
      <c r="E25" s="29"/>
      <c r="F25" s="3" t="s">
        <v>112</v>
      </c>
      <c r="G25" s="3" t="s">
        <v>115</v>
      </c>
    </row>
    <row r="26" spans="1:7" x14ac:dyDescent="0.25">
      <c r="A26" s="137" t="s">
        <v>40</v>
      </c>
      <c r="B26" s="138"/>
      <c r="C26" s="138"/>
      <c r="D26" s="138"/>
      <c r="E26" s="139"/>
      <c r="F26" s="102">
        <v>-6493250</v>
      </c>
      <c r="G26" s="102">
        <v>-6493250</v>
      </c>
    </row>
    <row r="27" spans="1:7" ht="26.25" customHeight="1" x14ac:dyDescent="0.25">
      <c r="A27" s="140" t="s">
        <v>7</v>
      </c>
      <c r="B27" s="141"/>
      <c r="C27" s="141"/>
      <c r="D27" s="141"/>
      <c r="E27" s="142"/>
      <c r="F27" s="103">
        <v>3804765</v>
      </c>
      <c r="G27" s="103">
        <v>3804765</v>
      </c>
    </row>
    <row r="28" spans="1:7" x14ac:dyDescent="0.25">
      <c r="F28" s="104"/>
      <c r="G28" s="104"/>
    </row>
    <row r="29" spans="1:7" x14ac:dyDescent="0.25">
      <c r="F29" s="104"/>
      <c r="G29" s="104"/>
    </row>
    <row r="30" spans="1:7" x14ac:dyDescent="0.25">
      <c r="A30" s="130" t="s">
        <v>11</v>
      </c>
      <c r="B30" s="122"/>
      <c r="C30" s="122"/>
      <c r="D30" s="122"/>
      <c r="E30" s="122"/>
      <c r="F30" s="101">
        <v>3804765</v>
      </c>
      <c r="G30" s="101">
        <v>3804765</v>
      </c>
    </row>
    <row r="31" spans="1:7" ht="23.25" customHeight="1" x14ac:dyDescent="0.25">
      <c r="A31" s="15"/>
      <c r="B31" s="16"/>
      <c r="C31" s="16"/>
      <c r="D31" s="16"/>
      <c r="E31" s="16"/>
      <c r="F31" s="17"/>
      <c r="G31" s="17"/>
    </row>
    <row r="32" spans="1:7" ht="46.5" customHeight="1" x14ac:dyDescent="0.25">
      <c r="A32" s="135" t="s">
        <v>48</v>
      </c>
      <c r="B32" s="136"/>
      <c r="C32" s="136"/>
      <c r="D32" s="136"/>
      <c r="E32" s="136"/>
      <c r="F32" s="136"/>
      <c r="G32" s="136"/>
    </row>
    <row r="34" spans="1:7" x14ac:dyDescent="0.25">
      <c r="A34" s="135" t="s">
        <v>41</v>
      </c>
      <c r="B34" s="136"/>
      <c r="C34" s="136"/>
      <c r="D34" s="136"/>
      <c r="E34" s="136"/>
      <c r="F34" s="136"/>
      <c r="G34" s="136"/>
    </row>
    <row r="36" spans="1:7" ht="24.75" customHeight="1" x14ac:dyDescent="0.25">
      <c r="A36" s="135" t="s">
        <v>42</v>
      </c>
      <c r="B36" s="136"/>
      <c r="C36" s="136"/>
      <c r="D36" s="136"/>
      <c r="E36" s="136"/>
      <c r="F36" s="136"/>
      <c r="G36" s="136"/>
    </row>
  </sheetData>
  <mergeCells count="20">
    <mergeCell ref="A34:G34"/>
    <mergeCell ref="A36:G36"/>
    <mergeCell ref="A21:E21"/>
    <mergeCell ref="A23:G23"/>
    <mergeCell ref="A26:E26"/>
    <mergeCell ref="A27:E27"/>
    <mergeCell ref="A30:E30"/>
    <mergeCell ref="A32:G32"/>
    <mergeCell ref="A20:E20"/>
    <mergeCell ref="A1:G1"/>
    <mergeCell ref="A3:G3"/>
    <mergeCell ref="A5:G5"/>
    <mergeCell ref="A8:E8"/>
    <mergeCell ref="A9:E9"/>
    <mergeCell ref="A10:E10"/>
    <mergeCell ref="A12:E12"/>
    <mergeCell ref="A13:E13"/>
    <mergeCell ref="A14:E14"/>
    <mergeCell ref="A16:G16"/>
    <mergeCell ref="A19:E19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opLeftCell="A7" workbookViewId="0">
      <selection activeCell="J16" sqref="J16:J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" customWidth="1"/>
    <col min="4" max="6" width="25.28515625" customWidth="1"/>
  </cols>
  <sheetData>
    <row r="1" spans="1:6" ht="42" customHeight="1" x14ac:dyDescent="0.25">
      <c r="A1" s="123" t="s">
        <v>114</v>
      </c>
      <c r="B1" s="123"/>
      <c r="C1" s="123"/>
      <c r="D1" s="123"/>
      <c r="E1" s="123"/>
      <c r="F1" s="123"/>
    </row>
    <row r="2" spans="1:6" ht="18" customHeight="1" x14ac:dyDescent="0.25">
      <c r="A2" s="4"/>
      <c r="B2" s="4"/>
      <c r="C2" s="4"/>
      <c r="D2" s="4"/>
      <c r="E2" s="23"/>
      <c r="F2" s="4"/>
    </row>
    <row r="3" spans="1:6" ht="15.75" x14ac:dyDescent="0.25">
      <c r="A3" s="123" t="s">
        <v>32</v>
      </c>
      <c r="B3" s="123"/>
      <c r="C3" s="123"/>
      <c r="D3" s="123"/>
      <c r="E3" s="123"/>
      <c r="F3" s="123"/>
    </row>
    <row r="4" spans="1:6" ht="18" x14ac:dyDescent="0.25">
      <c r="A4" s="4"/>
      <c r="B4" s="4"/>
      <c r="C4" s="4"/>
      <c r="D4" s="4"/>
      <c r="E4" s="23"/>
      <c r="F4" s="4"/>
    </row>
    <row r="5" spans="1:6" ht="18" customHeight="1" x14ac:dyDescent="0.25">
      <c r="A5" s="123" t="s">
        <v>13</v>
      </c>
      <c r="B5" s="124"/>
      <c r="C5" s="124"/>
      <c r="D5" s="124"/>
      <c r="E5" s="124"/>
      <c r="F5" s="124"/>
    </row>
    <row r="6" spans="1:6" ht="18" x14ac:dyDescent="0.25">
      <c r="A6" s="4"/>
      <c r="B6" s="4"/>
      <c r="C6" s="4"/>
      <c r="D6" s="4"/>
      <c r="E6" s="23"/>
      <c r="F6" s="4"/>
    </row>
    <row r="7" spans="1:6" ht="15.75" x14ac:dyDescent="0.25">
      <c r="A7" s="123" t="s">
        <v>1</v>
      </c>
      <c r="B7" s="143"/>
      <c r="C7" s="143"/>
      <c r="D7" s="143"/>
      <c r="E7" s="143"/>
      <c r="F7" s="143"/>
    </row>
    <row r="8" spans="1:6" ht="18" x14ac:dyDescent="0.25">
      <c r="A8" s="4"/>
      <c r="B8" s="4"/>
      <c r="C8" s="4"/>
      <c r="D8" s="4"/>
      <c r="E8" s="23"/>
      <c r="F8" s="4"/>
    </row>
    <row r="9" spans="1:6" x14ac:dyDescent="0.25">
      <c r="A9" s="19" t="s">
        <v>14</v>
      </c>
      <c r="B9" s="18" t="s">
        <v>15</v>
      </c>
      <c r="C9" s="18" t="s">
        <v>16</v>
      </c>
      <c r="D9" s="18" t="s">
        <v>12</v>
      </c>
      <c r="E9" s="19" t="s">
        <v>112</v>
      </c>
      <c r="F9" s="19" t="s">
        <v>115</v>
      </c>
    </row>
    <row r="10" spans="1:6" ht="15.75" customHeight="1" x14ac:dyDescent="0.25">
      <c r="A10" s="8">
        <v>6</v>
      </c>
      <c r="B10" s="8"/>
      <c r="C10" s="8"/>
      <c r="D10" s="8" t="s">
        <v>17</v>
      </c>
      <c r="E10" s="105">
        <v>21755804.440000001</v>
      </c>
      <c r="F10" s="105">
        <f>F11+F13+F15+F17+F20+F23+F25+F28</f>
        <v>24940044.48</v>
      </c>
    </row>
    <row r="11" spans="1:6" ht="38.25" x14ac:dyDescent="0.25">
      <c r="A11" s="8"/>
      <c r="B11" s="8">
        <v>63</v>
      </c>
      <c r="C11" s="13"/>
      <c r="D11" s="8" t="s">
        <v>44</v>
      </c>
      <c r="E11" s="96">
        <v>4662669</v>
      </c>
      <c r="F11" s="96">
        <v>5332997</v>
      </c>
    </row>
    <row r="12" spans="1:6" x14ac:dyDescent="0.25">
      <c r="A12" s="9"/>
      <c r="B12" s="70"/>
      <c r="C12" s="9">
        <v>52</v>
      </c>
      <c r="D12" s="9" t="s">
        <v>78</v>
      </c>
      <c r="E12" s="98">
        <v>4662666</v>
      </c>
      <c r="F12" s="98">
        <v>5332997</v>
      </c>
    </row>
    <row r="13" spans="1:6" x14ac:dyDescent="0.25">
      <c r="A13" s="9"/>
      <c r="B13" s="70">
        <v>64</v>
      </c>
      <c r="C13" s="9"/>
      <c r="D13" s="70" t="s">
        <v>53</v>
      </c>
      <c r="E13" s="97">
        <v>3</v>
      </c>
      <c r="F13" s="97">
        <v>3</v>
      </c>
    </row>
    <row r="14" spans="1:6" x14ac:dyDescent="0.25">
      <c r="A14" s="9"/>
      <c r="B14" s="70"/>
      <c r="C14" s="9">
        <v>31</v>
      </c>
      <c r="D14" s="9" t="s">
        <v>37</v>
      </c>
      <c r="E14" s="98">
        <v>3</v>
      </c>
      <c r="F14" s="98">
        <v>3</v>
      </c>
    </row>
    <row r="15" spans="1:6" x14ac:dyDescent="0.25">
      <c r="A15" s="9"/>
      <c r="B15" s="70">
        <v>65</v>
      </c>
      <c r="C15" s="9"/>
      <c r="D15" s="70" t="s">
        <v>54</v>
      </c>
      <c r="E15" s="97">
        <v>2160727</v>
      </c>
      <c r="F15" s="97">
        <v>2340341</v>
      </c>
    </row>
    <row r="16" spans="1:6" x14ac:dyDescent="0.25">
      <c r="A16" s="9"/>
      <c r="B16" s="70"/>
      <c r="C16" s="9">
        <v>43</v>
      </c>
      <c r="D16" s="9" t="s">
        <v>61</v>
      </c>
      <c r="E16" s="98">
        <v>2160727</v>
      </c>
      <c r="F16" s="98">
        <v>2340341</v>
      </c>
    </row>
    <row r="17" spans="1:6" ht="25.5" x14ac:dyDescent="0.25">
      <c r="A17" s="9"/>
      <c r="B17" s="70">
        <v>66</v>
      </c>
      <c r="C17" s="9"/>
      <c r="D17" s="72" t="s">
        <v>55</v>
      </c>
      <c r="E17" s="97">
        <v>239759</v>
      </c>
      <c r="F17" s="97">
        <v>326866</v>
      </c>
    </row>
    <row r="18" spans="1:6" x14ac:dyDescent="0.25">
      <c r="A18" s="9"/>
      <c r="B18" s="70"/>
      <c r="C18" s="9">
        <v>31</v>
      </c>
      <c r="D18" s="42" t="s">
        <v>37</v>
      </c>
      <c r="E18" s="98">
        <v>106178</v>
      </c>
      <c r="F18" s="98">
        <v>190285</v>
      </c>
    </row>
    <row r="19" spans="1:6" x14ac:dyDescent="0.25">
      <c r="A19" s="9"/>
      <c r="B19" s="70"/>
      <c r="C19" s="9">
        <v>61</v>
      </c>
      <c r="D19" s="42" t="s">
        <v>90</v>
      </c>
      <c r="E19" s="98">
        <v>133581</v>
      </c>
      <c r="F19" s="98">
        <v>136581</v>
      </c>
    </row>
    <row r="20" spans="1:6" ht="51" x14ac:dyDescent="0.25">
      <c r="A20" s="9"/>
      <c r="B20" s="70">
        <v>67</v>
      </c>
      <c r="C20" s="9"/>
      <c r="D20" s="8" t="s">
        <v>45</v>
      </c>
      <c r="E20" s="96">
        <v>14688658.439999999</v>
      </c>
      <c r="F20" s="96">
        <v>16934945.48</v>
      </c>
    </row>
    <row r="21" spans="1:6" x14ac:dyDescent="0.25">
      <c r="A21" s="9"/>
      <c r="B21" s="70"/>
      <c r="C21" s="9">
        <v>43</v>
      </c>
      <c r="D21" s="13" t="s">
        <v>61</v>
      </c>
      <c r="E21" s="98">
        <v>14212356</v>
      </c>
      <c r="F21" s="98">
        <v>16444747</v>
      </c>
    </row>
    <row r="22" spans="1:6" x14ac:dyDescent="0.25">
      <c r="A22" s="9"/>
      <c r="B22" s="70"/>
      <c r="C22" s="9">
        <v>11</v>
      </c>
      <c r="D22" s="13" t="s">
        <v>18</v>
      </c>
      <c r="E22" s="98">
        <v>476302.44</v>
      </c>
      <c r="F22" s="98">
        <v>490198.48</v>
      </c>
    </row>
    <row r="23" spans="1:6" ht="25.5" x14ac:dyDescent="0.25">
      <c r="A23" s="9"/>
      <c r="B23" s="70">
        <v>68</v>
      </c>
      <c r="C23" s="9"/>
      <c r="D23" s="8" t="s">
        <v>56</v>
      </c>
      <c r="E23" s="97">
        <v>2000</v>
      </c>
      <c r="F23" s="97">
        <v>2901</v>
      </c>
    </row>
    <row r="24" spans="1:6" x14ac:dyDescent="0.25">
      <c r="A24" s="9"/>
      <c r="B24" s="70"/>
      <c r="C24" s="9">
        <v>31</v>
      </c>
      <c r="D24" s="42" t="s">
        <v>37</v>
      </c>
      <c r="E24" s="98">
        <v>2000</v>
      </c>
      <c r="F24" s="98">
        <v>2901</v>
      </c>
    </row>
    <row r="25" spans="1:6" ht="25.5" x14ac:dyDescent="0.25">
      <c r="A25" s="11">
        <v>7</v>
      </c>
      <c r="B25" s="12"/>
      <c r="C25" s="41"/>
      <c r="D25" s="24" t="s">
        <v>19</v>
      </c>
      <c r="E25" s="96">
        <v>1991</v>
      </c>
      <c r="F25" s="96">
        <v>1991</v>
      </c>
    </row>
    <row r="26" spans="1:6" ht="38.25" x14ac:dyDescent="0.25">
      <c r="A26" s="13"/>
      <c r="B26" s="8">
        <v>72</v>
      </c>
      <c r="C26" s="13"/>
      <c r="D26" s="25" t="s">
        <v>43</v>
      </c>
      <c r="E26" s="98">
        <v>1991</v>
      </c>
      <c r="F26" s="98">
        <v>1991</v>
      </c>
    </row>
    <row r="27" spans="1:6" ht="38.25" x14ac:dyDescent="0.25">
      <c r="A27" s="13"/>
      <c r="B27" s="8"/>
      <c r="C27" s="13">
        <v>71</v>
      </c>
      <c r="D27" s="25" t="s">
        <v>43</v>
      </c>
      <c r="E27" s="106">
        <v>1991</v>
      </c>
      <c r="F27" s="106">
        <v>1991</v>
      </c>
    </row>
    <row r="28" spans="1:6" ht="25.5" x14ac:dyDescent="0.25">
      <c r="A28" s="8">
        <v>8</v>
      </c>
      <c r="B28" s="8"/>
      <c r="C28" s="8"/>
      <c r="D28" s="8" t="s">
        <v>29</v>
      </c>
      <c r="E28" s="105">
        <v>0</v>
      </c>
      <c r="F28" s="105">
        <v>0</v>
      </c>
    </row>
    <row r="29" spans="1:6" ht="25.5" x14ac:dyDescent="0.25">
      <c r="A29" s="8"/>
      <c r="B29" s="8">
        <v>83</v>
      </c>
      <c r="C29" s="13"/>
      <c r="D29" s="13" t="s">
        <v>89</v>
      </c>
      <c r="E29" s="106">
        <v>0</v>
      </c>
      <c r="F29" s="106">
        <v>0</v>
      </c>
    </row>
    <row r="30" spans="1:6" x14ac:dyDescent="0.25">
      <c r="A30" s="8"/>
      <c r="B30" s="8"/>
      <c r="C30" s="13">
        <v>31</v>
      </c>
      <c r="D30" s="25" t="s">
        <v>37</v>
      </c>
      <c r="E30" s="106">
        <v>0</v>
      </c>
      <c r="F30" s="106">
        <v>0</v>
      </c>
    </row>
    <row r="32" spans="1:6" ht="15.75" x14ac:dyDescent="0.25">
      <c r="A32" s="123" t="s">
        <v>20</v>
      </c>
      <c r="B32" s="143"/>
      <c r="C32" s="143"/>
      <c r="D32" s="143"/>
      <c r="E32" s="143"/>
      <c r="F32" s="143"/>
    </row>
    <row r="33" spans="1:6" ht="18" x14ac:dyDescent="0.25">
      <c r="A33" s="4"/>
      <c r="B33" s="4"/>
      <c r="C33" s="4"/>
      <c r="D33" s="4"/>
      <c r="E33" s="23"/>
      <c r="F33" s="4"/>
    </row>
    <row r="34" spans="1:6" x14ac:dyDescent="0.25">
      <c r="A34" s="19" t="s">
        <v>14</v>
      </c>
      <c r="B34" s="18" t="s">
        <v>15</v>
      </c>
      <c r="C34" s="18" t="s">
        <v>16</v>
      </c>
      <c r="D34" s="18" t="s">
        <v>21</v>
      </c>
      <c r="E34" s="19" t="s">
        <v>112</v>
      </c>
      <c r="F34" s="19" t="s">
        <v>115</v>
      </c>
    </row>
    <row r="35" spans="1:6" ht="15.75" customHeight="1" x14ac:dyDescent="0.25">
      <c r="A35" s="8">
        <v>3</v>
      </c>
      <c r="B35" s="8"/>
      <c r="C35" s="8"/>
      <c r="D35" s="8" t="s">
        <v>22</v>
      </c>
      <c r="E35" s="97">
        <f>E36+E41+E47+E50</f>
        <v>17544627.439999998</v>
      </c>
      <c r="F35" s="97">
        <f>F36+F41+F47+F50+F52</f>
        <v>20485916.440000001</v>
      </c>
    </row>
    <row r="36" spans="1:6" ht="15.75" customHeight="1" x14ac:dyDescent="0.25">
      <c r="A36" s="8"/>
      <c r="B36" s="8">
        <v>31</v>
      </c>
      <c r="C36" s="8"/>
      <c r="D36" s="8" t="s">
        <v>23</v>
      </c>
      <c r="E36" s="97">
        <f t="shared" ref="E36" si="0">SUM(E37:E40)</f>
        <v>12904639</v>
      </c>
      <c r="F36" s="97">
        <f t="shared" ref="F36" si="1">SUM(F37:F40)</f>
        <v>15432430</v>
      </c>
    </row>
    <row r="37" spans="1:6" x14ac:dyDescent="0.25">
      <c r="A37" s="9"/>
      <c r="B37" s="9"/>
      <c r="C37" s="10">
        <v>11</v>
      </c>
      <c r="D37" s="10" t="s">
        <v>18</v>
      </c>
      <c r="E37" s="98">
        <v>26545</v>
      </c>
      <c r="F37" s="98">
        <v>26545</v>
      </c>
    </row>
    <row r="38" spans="1:6" x14ac:dyDescent="0.25">
      <c r="A38" s="9"/>
      <c r="B38" s="9"/>
      <c r="C38" s="10">
        <v>31</v>
      </c>
      <c r="D38" s="10" t="s">
        <v>37</v>
      </c>
      <c r="E38" s="98">
        <v>0</v>
      </c>
      <c r="F38" s="98">
        <v>0</v>
      </c>
    </row>
    <row r="39" spans="1:6" x14ac:dyDescent="0.25">
      <c r="A39" s="9"/>
      <c r="B39" s="9"/>
      <c r="C39" s="10">
        <v>43</v>
      </c>
      <c r="D39" s="10" t="s">
        <v>61</v>
      </c>
      <c r="E39" s="98">
        <v>12299094</v>
      </c>
      <c r="F39" s="98">
        <v>14156477</v>
      </c>
    </row>
    <row r="40" spans="1:6" x14ac:dyDescent="0.25">
      <c r="A40" s="9"/>
      <c r="B40" s="9"/>
      <c r="C40" s="10">
        <v>52</v>
      </c>
      <c r="D40" s="10" t="s">
        <v>78</v>
      </c>
      <c r="E40" s="98">
        <v>579000</v>
      </c>
      <c r="F40" s="98">
        <v>1249408</v>
      </c>
    </row>
    <row r="41" spans="1:6" x14ac:dyDescent="0.25">
      <c r="A41" s="9"/>
      <c r="B41" s="70">
        <v>32</v>
      </c>
      <c r="C41" s="71"/>
      <c r="D41" s="70" t="s">
        <v>35</v>
      </c>
      <c r="E41" s="97">
        <f>SUM(E42:E46)</f>
        <v>4484703.4399999995</v>
      </c>
      <c r="F41" s="97">
        <f>SUM(F42:F46)</f>
        <v>4893781.4400000004</v>
      </c>
    </row>
    <row r="42" spans="1:6" x14ac:dyDescent="0.25">
      <c r="A42" s="9"/>
      <c r="B42" s="9"/>
      <c r="C42" s="10">
        <v>11</v>
      </c>
      <c r="D42" s="10" t="s">
        <v>18</v>
      </c>
      <c r="E42" s="98">
        <v>235449.44</v>
      </c>
      <c r="F42" s="98">
        <v>235043.44</v>
      </c>
    </row>
    <row r="43" spans="1:6" x14ac:dyDescent="0.25">
      <c r="A43" s="9"/>
      <c r="B43" s="9"/>
      <c r="C43" s="10">
        <v>31</v>
      </c>
      <c r="D43" s="10" t="s">
        <v>37</v>
      </c>
      <c r="E43" s="98">
        <v>39816</v>
      </c>
      <c r="F43" s="98">
        <v>49544</v>
      </c>
    </row>
    <row r="44" spans="1:6" x14ac:dyDescent="0.25">
      <c r="A44" s="9"/>
      <c r="B44" s="9"/>
      <c r="C44" s="10">
        <v>43</v>
      </c>
      <c r="D44" s="10" t="s">
        <v>61</v>
      </c>
      <c r="E44" s="98">
        <v>3797891</v>
      </c>
      <c r="F44" s="98">
        <v>4160094</v>
      </c>
    </row>
    <row r="45" spans="1:6" x14ac:dyDescent="0.25">
      <c r="A45" s="9"/>
      <c r="B45" s="9"/>
      <c r="C45" s="10">
        <v>61</v>
      </c>
      <c r="D45" s="10" t="s">
        <v>91</v>
      </c>
      <c r="E45" s="98">
        <v>132723</v>
      </c>
      <c r="F45" s="98">
        <v>132723</v>
      </c>
    </row>
    <row r="46" spans="1:6" x14ac:dyDescent="0.25">
      <c r="A46" s="9"/>
      <c r="B46" s="9"/>
      <c r="C46" s="10">
        <v>52</v>
      </c>
      <c r="D46" s="10" t="s">
        <v>78</v>
      </c>
      <c r="E46" s="98">
        <v>278824</v>
      </c>
      <c r="F46" s="98">
        <v>316377</v>
      </c>
    </row>
    <row r="47" spans="1:6" x14ac:dyDescent="0.25">
      <c r="A47" s="9"/>
      <c r="B47" s="70">
        <v>34</v>
      </c>
      <c r="C47" s="71"/>
      <c r="D47" s="71" t="s">
        <v>50</v>
      </c>
      <c r="E47" s="97">
        <v>136704</v>
      </c>
      <c r="F47" s="97">
        <f>SUM(F48:F49)</f>
        <v>136704</v>
      </c>
    </row>
    <row r="48" spans="1:6" x14ac:dyDescent="0.25">
      <c r="A48" s="9"/>
      <c r="B48" s="9"/>
      <c r="C48" s="10">
        <v>43</v>
      </c>
      <c r="D48" s="10" t="s">
        <v>61</v>
      </c>
      <c r="E48" s="98">
        <v>136701</v>
      </c>
      <c r="F48" s="98">
        <v>136701</v>
      </c>
    </row>
    <row r="49" spans="1:6" x14ac:dyDescent="0.25">
      <c r="A49" s="9"/>
      <c r="B49" s="9"/>
      <c r="C49" s="10">
        <v>31</v>
      </c>
      <c r="D49" s="10" t="s">
        <v>37</v>
      </c>
      <c r="E49" s="98">
        <v>3</v>
      </c>
      <c r="F49" s="98">
        <v>3</v>
      </c>
    </row>
    <row r="50" spans="1:6" x14ac:dyDescent="0.25">
      <c r="A50" s="9"/>
      <c r="B50" s="70">
        <v>37</v>
      </c>
      <c r="C50" s="71"/>
      <c r="D50" s="70" t="s">
        <v>51</v>
      </c>
      <c r="E50" s="97">
        <v>18581</v>
      </c>
      <c r="F50" s="97">
        <f>F51</f>
        <v>18581</v>
      </c>
    </row>
    <row r="51" spans="1:6" x14ac:dyDescent="0.25">
      <c r="A51" s="9"/>
      <c r="B51" s="9"/>
      <c r="C51" s="10">
        <v>43</v>
      </c>
      <c r="D51" s="10" t="s">
        <v>61</v>
      </c>
      <c r="E51" s="98">
        <v>18581</v>
      </c>
      <c r="F51" s="98">
        <v>18581</v>
      </c>
    </row>
    <row r="52" spans="1:6" x14ac:dyDescent="0.25">
      <c r="A52" s="9"/>
      <c r="B52" s="70">
        <v>38</v>
      </c>
      <c r="C52" s="10"/>
      <c r="D52" s="70" t="s">
        <v>113</v>
      </c>
      <c r="E52" s="97">
        <v>0</v>
      </c>
      <c r="F52" s="97">
        <f>F53</f>
        <v>4420</v>
      </c>
    </row>
    <row r="53" spans="1:6" x14ac:dyDescent="0.25">
      <c r="A53" s="9"/>
      <c r="B53" s="9"/>
      <c r="C53" s="10">
        <v>43</v>
      </c>
      <c r="D53" s="10" t="s">
        <v>61</v>
      </c>
      <c r="E53" s="98">
        <v>0</v>
      </c>
      <c r="F53" s="98">
        <v>4420</v>
      </c>
    </row>
    <row r="54" spans="1:6" ht="25.5" x14ac:dyDescent="0.25">
      <c r="A54" s="11">
        <v>4</v>
      </c>
      <c r="B54" s="12"/>
      <c r="C54" s="12"/>
      <c r="D54" s="24" t="s">
        <v>24</v>
      </c>
      <c r="E54" s="96">
        <f>E55+E61</f>
        <v>399699</v>
      </c>
      <c r="F54" s="96">
        <f>F55+F61</f>
        <v>673020</v>
      </c>
    </row>
    <row r="55" spans="1:6" ht="38.25" x14ac:dyDescent="0.25">
      <c r="A55" s="13"/>
      <c r="B55" s="8">
        <v>42</v>
      </c>
      <c r="C55" s="8"/>
      <c r="D55" s="24" t="s">
        <v>46</v>
      </c>
      <c r="E55" s="96">
        <v>274940</v>
      </c>
      <c r="F55" s="96">
        <f>SUM(F56:F60)</f>
        <v>423020</v>
      </c>
    </row>
    <row r="56" spans="1:6" x14ac:dyDescent="0.25">
      <c r="A56" s="13"/>
      <c r="B56" s="13"/>
      <c r="C56" s="13">
        <v>11</v>
      </c>
      <c r="D56" s="25" t="s">
        <v>18</v>
      </c>
      <c r="E56" s="98">
        <v>138656</v>
      </c>
      <c r="F56" s="98">
        <v>140376.5</v>
      </c>
    </row>
    <row r="57" spans="1:6" x14ac:dyDescent="0.25">
      <c r="A57" s="13"/>
      <c r="B57" s="13"/>
      <c r="C57" s="13">
        <v>31</v>
      </c>
      <c r="D57" s="25" t="s">
        <v>37</v>
      </c>
      <c r="E57" s="98">
        <v>57072</v>
      </c>
      <c r="F57" s="98">
        <v>67745</v>
      </c>
    </row>
    <row r="58" spans="1:6" x14ac:dyDescent="0.25">
      <c r="A58" s="13"/>
      <c r="B58" s="13"/>
      <c r="C58" s="13">
        <v>43</v>
      </c>
      <c r="D58" s="10" t="s">
        <v>61</v>
      </c>
      <c r="E58" s="98">
        <v>74363</v>
      </c>
      <c r="F58" s="98">
        <v>209049.5</v>
      </c>
    </row>
    <row r="59" spans="1:6" x14ac:dyDescent="0.25">
      <c r="A59" s="13"/>
      <c r="B59" s="13"/>
      <c r="C59" s="13">
        <v>61</v>
      </c>
      <c r="D59" s="25" t="s">
        <v>91</v>
      </c>
      <c r="E59" s="98">
        <v>0</v>
      </c>
      <c r="F59" s="98">
        <v>3858</v>
      </c>
    </row>
    <row r="60" spans="1:6" x14ac:dyDescent="0.25">
      <c r="A60" s="13"/>
      <c r="B60" s="13"/>
      <c r="C60" s="13">
        <v>71</v>
      </c>
      <c r="D60" s="25" t="s">
        <v>92</v>
      </c>
      <c r="E60" s="98">
        <v>1991</v>
      </c>
      <c r="F60" s="98">
        <v>1991</v>
      </c>
    </row>
    <row r="61" spans="1:6" ht="25.5" x14ac:dyDescent="0.25">
      <c r="A61" s="13"/>
      <c r="B61" s="8">
        <v>45</v>
      </c>
      <c r="C61" s="8"/>
      <c r="D61" s="24" t="s">
        <v>57</v>
      </c>
      <c r="E61" s="97">
        <v>124759</v>
      </c>
      <c r="F61" s="97">
        <f>SUM(F62:F65)</f>
        <v>250000</v>
      </c>
    </row>
    <row r="62" spans="1:6" x14ac:dyDescent="0.25">
      <c r="A62" s="13"/>
      <c r="B62" s="8"/>
      <c r="C62" s="13">
        <v>11</v>
      </c>
      <c r="D62" s="25" t="s">
        <v>18</v>
      </c>
      <c r="E62" s="98">
        <v>75652</v>
      </c>
      <c r="F62" s="98">
        <v>74337.5</v>
      </c>
    </row>
    <row r="63" spans="1:6" x14ac:dyDescent="0.25">
      <c r="A63" s="13"/>
      <c r="B63" s="13"/>
      <c r="C63" s="13">
        <v>31</v>
      </c>
      <c r="D63" s="25" t="s">
        <v>37</v>
      </c>
      <c r="E63" s="98">
        <v>9290</v>
      </c>
      <c r="F63" s="98">
        <v>75897</v>
      </c>
    </row>
    <row r="64" spans="1:6" x14ac:dyDescent="0.25">
      <c r="A64" s="13"/>
      <c r="B64" s="13"/>
      <c r="C64" s="13">
        <v>43</v>
      </c>
      <c r="D64" s="10" t="s">
        <v>61</v>
      </c>
      <c r="E64" s="98">
        <v>39817</v>
      </c>
      <c r="F64" s="98">
        <v>99765.5</v>
      </c>
    </row>
    <row r="65" spans="1:6" x14ac:dyDescent="0.25">
      <c r="A65" s="13"/>
      <c r="B65" s="13"/>
      <c r="C65" s="13">
        <v>52</v>
      </c>
      <c r="D65" s="10" t="s">
        <v>78</v>
      </c>
      <c r="E65" s="98">
        <v>0</v>
      </c>
      <c r="F65" s="98">
        <v>0</v>
      </c>
    </row>
    <row r="66" spans="1:6" x14ac:dyDescent="0.25">
      <c r="A66" s="8">
        <v>5</v>
      </c>
      <c r="B66" s="8"/>
      <c r="C66" s="8"/>
      <c r="D66" s="24" t="s">
        <v>52</v>
      </c>
      <c r="E66" s="97">
        <v>6636</v>
      </c>
      <c r="F66" s="97">
        <f>F67</f>
        <v>0</v>
      </c>
    </row>
    <row r="67" spans="1:6" x14ac:dyDescent="0.25">
      <c r="A67" s="8"/>
      <c r="B67" s="8">
        <v>54</v>
      </c>
      <c r="C67" s="8"/>
      <c r="D67" s="24" t="s">
        <v>52</v>
      </c>
      <c r="E67" s="97">
        <v>6636</v>
      </c>
      <c r="F67" s="97">
        <f>F68+F69</f>
        <v>0</v>
      </c>
    </row>
    <row r="68" spans="1:6" x14ac:dyDescent="0.25">
      <c r="A68" s="8"/>
      <c r="B68" s="13"/>
      <c r="C68" s="13">
        <v>31</v>
      </c>
      <c r="D68" s="10" t="s">
        <v>37</v>
      </c>
      <c r="E68" s="98">
        <v>0</v>
      </c>
      <c r="F68" s="98">
        <v>0</v>
      </c>
    </row>
    <row r="69" spans="1:6" x14ac:dyDescent="0.25">
      <c r="A69" s="8"/>
      <c r="B69" s="13"/>
      <c r="C69" s="13">
        <v>43</v>
      </c>
      <c r="D69" s="10" t="s">
        <v>61</v>
      </c>
      <c r="E69" s="98">
        <v>6636</v>
      </c>
      <c r="F69" s="98">
        <v>0</v>
      </c>
    </row>
    <row r="70" spans="1:6" x14ac:dyDescent="0.25">
      <c r="A70" s="8">
        <v>9</v>
      </c>
      <c r="B70" s="13"/>
      <c r="C70" s="13"/>
      <c r="D70" s="24" t="s">
        <v>80</v>
      </c>
      <c r="E70" s="97"/>
      <c r="F70" s="97"/>
    </row>
    <row r="71" spans="1:6" x14ac:dyDescent="0.25">
      <c r="A71" s="8"/>
      <c r="B71" s="8">
        <v>92</v>
      </c>
      <c r="C71" s="8"/>
      <c r="D71" s="24" t="s">
        <v>80</v>
      </c>
      <c r="E71" s="97">
        <f t="shared" ref="E71" si="2">E72</f>
        <v>3804765</v>
      </c>
      <c r="F71" s="97">
        <f>F72</f>
        <v>3804765</v>
      </c>
    </row>
    <row r="72" spans="1:6" x14ac:dyDescent="0.25">
      <c r="A72" s="13"/>
      <c r="B72" s="13"/>
      <c r="C72" s="10">
        <v>52</v>
      </c>
      <c r="D72" s="10" t="s">
        <v>78</v>
      </c>
      <c r="E72" s="98">
        <v>3804765</v>
      </c>
      <c r="F72" s="98">
        <v>3804765</v>
      </c>
    </row>
  </sheetData>
  <mergeCells count="5">
    <mergeCell ref="A7:F7"/>
    <mergeCell ref="A32:F32"/>
    <mergeCell ref="A1:F1"/>
    <mergeCell ref="A3:F3"/>
    <mergeCell ref="A5:F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opLeftCell="A4" workbookViewId="0">
      <selection activeCell="B19" sqref="B19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123" t="s">
        <v>116</v>
      </c>
      <c r="B1" s="123"/>
      <c r="C1" s="123"/>
    </row>
    <row r="2" spans="1:3" ht="18" customHeight="1" x14ac:dyDescent="0.25">
      <c r="A2" s="4"/>
      <c r="B2" s="23"/>
      <c r="C2" s="4"/>
    </row>
    <row r="3" spans="1:3" ht="15.75" x14ac:dyDescent="0.25">
      <c r="A3" s="123" t="s">
        <v>32</v>
      </c>
      <c r="B3" s="123"/>
      <c r="C3" s="123"/>
    </row>
    <row r="4" spans="1:3" ht="18" x14ac:dyDescent="0.25">
      <c r="A4" s="4"/>
      <c r="B4" s="23"/>
      <c r="C4" s="4"/>
    </row>
    <row r="5" spans="1:3" ht="18" customHeight="1" x14ac:dyDescent="0.25">
      <c r="A5" s="123" t="s">
        <v>13</v>
      </c>
      <c r="B5" s="124"/>
      <c r="C5" s="124"/>
    </row>
    <row r="6" spans="1:3" ht="18" x14ac:dyDescent="0.25">
      <c r="A6" s="4"/>
      <c r="B6" s="23"/>
      <c r="C6" s="4"/>
    </row>
    <row r="7" spans="1:3" ht="15.75" x14ac:dyDescent="0.25">
      <c r="A7" s="123" t="s">
        <v>25</v>
      </c>
      <c r="B7" s="143"/>
      <c r="C7" s="143"/>
    </row>
    <row r="8" spans="1:3" ht="18" x14ac:dyDescent="0.25">
      <c r="A8" s="4"/>
      <c r="B8" s="23"/>
      <c r="C8" s="4"/>
    </row>
    <row r="9" spans="1:3" x14ac:dyDescent="0.25">
      <c r="A9" s="19" t="s">
        <v>26</v>
      </c>
      <c r="B9" s="19" t="s">
        <v>112</v>
      </c>
      <c r="C9" s="19" t="s">
        <v>115</v>
      </c>
    </row>
    <row r="10" spans="1:3" ht="15.75" customHeight="1" x14ac:dyDescent="0.25">
      <c r="A10" s="8" t="s">
        <v>27</v>
      </c>
      <c r="B10" s="7"/>
      <c r="C10" s="7"/>
    </row>
    <row r="11" spans="1:3" ht="34.5" customHeight="1" x14ac:dyDescent="0.25">
      <c r="A11" s="8" t="s">
        <v>93</v>
      </c>
      <c r="B11" s="98">
        <v>17951039.440000001</v>
      </c>
      <c r="C11" s="98">
        <v>21135279.48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L18" sqref="L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8.7109375" customWidth="1"/>
    <col min="6" max="6" width="19.7109375" customWidth="1"/>
  </cols>
  <sheetData>
    <row r="1" spans="1:6" ht="42" customHeight="1" x14ac:dyDescent="0.25">
      <c r="A1" s="123" t="s">
        <v>116</v>
      </c>
      <c r="B1" s="123"/>
      <c r="C1" s="123"/>
      <c r="D1" s="123"/>
      <c r="E1" s="123"/>
      <c r="F1" s="123"/>
    </row>
    <row r="2" spans="1:6" ht="18" customHeight="1" x14ac:dyDescent="0.25">
      <c r="A2" s="4"/>
      <c r="B2" s="4"/>
      <c r="C2" s="4"/>
      <c r="D2" s="4"/>
      <c r="E2" s="4"/>
      <c r="F2" s="23"/>
    </row>
    <row r="3" spans="1:6" ht="15.75" x14ac:dyDescent="0.25">
      <c r="A3" s="123" t="s">
        <v>32</v>
      </c>
      <c r="B3" s="123"/>
      <c r="C3" s="123"/>
      <c r="D3" s="123"/>
      <c r="E3" s="123"/>
      <c r="F3" s="123"/>
    </row>
    <row r="4" spans="1:6" ht="18" x14ac:dyDescent="0.25">
      <c r="A4" s="4"/>
      <c r="B4" s="4"/>
      <c r="C4" s="4"/>
      <c r="D4" s="4"/>
      <c r="E4" s="4"/>
      <c r="F4" s="23"/>
    </row>
    <row r="5" spans="1:6" ht="18" customHeight="1" x14ac:dyDescent="0.25">
      <c r="A5" s="123" t="s">
        <v>28</v>
      </c>
      <c r="B5" s="124"/>
      <c r="C5" s="124"/>
      <c r="D5" s="124"/>
      <c r="E5" s="124"/>
      <c r="F5" s="124"/>
    </row>
    <row r="6" spans="1:6" ht="18" x14ac:dyDescent="0.25">
      <c r="A6" s="4"/>
      <c r="B6" s="4"/>
      <c r="C6" s="4"/>
      <c r="D6" s="4"/>
      <c r="E6" s="4"/>
      <c r="F6" s="23"/>
    </row>
    <row r="7" spans="1:6" x14ac:dyDescent="0.25">
      <c r="A7" s="19" t="s">
        <v>14</v>
      </c>
      <c r="B7" s="18" t="s">
        <v>15</v>
      </c>
      <c r="C7" s="18" t="s">
        <v>16</v>
      </c>
      <c r="D7" s="18" t="s">
        <v>49</v>
      </c>
      <c r="E7" s="19" t="s">
        <v>112</v>
      </c>
      <c r="F7" s="19" t="s">
        <v>115</v>
      </c>
    </row>
    <row r="8" spans="1:6" ht="25.5" x14ac:dyDescent="0.25">
      <c r="A8" s="8">
        <v>8</v>
      </c>
      <c r="B8" s="8"/>
      <c r="C8" s="8"/>
      <c r="D8" s="8" t="s">
        <v>29</v>
      </c>
      <c r="E8" s="97">
        <v>0</v>
      </c>
      <c r="F8" s="97">
        <v>0</v>
      </c>
    </row>
    <row r="9" spans="1:6" ht="25.5" x14ac:dyDescent="0.25">
      <c r="A9" s="8"/>
      <c r="B9" s="13">
        <v>83</v>
      </c>
      <c r="C9" s="13"/>
      <c r="D9" s="13" t="s">
        <v>89</v>
      </c>
      <c r="E9" s="98">
        <v>0</v>
      </c>
      <c r="F9" s="98">
        <v>0</v>
      </c>
    </row>
    <row r="10" spans="1:6" x14ac:dyDescent="0.25">
      <c r="A10" s="9"/>
      <c r="B10" s="9"/>
      <c r="C10" s="10">
        <v>31</v>
      </c>
      <c r="D10" s="14" t="s">
        <v>37</v>
      </c>
      <c r="E10" s="98">
        <v>0</v>
      </c>
      <c r="F10" s="98">
        <v>0</v>
      </c>
    </row>
    <row r="11" spans="1:6" ht="25.5" x14ac:dyDescent="0.25">
      <c r="A11" s="11">
        <v>5</v>
      </c>
      <c r="B11" s="12"/>
      <c r="C11" s="12"/>
      <c r="D11" s="24" t="s">
        <v>30</v>
      </c>
      <c r="E11" s="97">
        <v>6636</v>
      </c>
      <c r="F11" s="97">
        <v>0</v>
      </c>
    </row>
    <row r="12" spans="1:6" ht="25.5" x14ac:dyDescent="0.25">
      <c r="A12" s="13"/>
      <c r="B12" s="13">
        <v>54</v>
      </c>
      <c r="C12" s="13"/>
      <c r="D12" s="25" t="s">
        <v>36</v>
      </c>
      <c r="E12" s="98">
        <v>6636</v>
      </c>
      <c r="F12" s="98">
        <v>0</v>
      </c>
    </row>
    <row r="13" spans="1:6" x14ac:dyDescent="0.25">
      <c r="A13" s="13"/>
      <c r="B13" s="13"/>
      <c r="C13" s="10">
        <v>11</v>
      </c>
      <c r="D13" s="10" t="s">
        <v>18</v>
      </c>
      <c r="E13" s="98">
        <v>0</v>
      </c>
      <c r="F13" s="98">
        <v>0</v>
      </c>
    </row>
    <row r="14" spans="1:6" x14ac:dyDescent="0.25">
      <c r="A14" s="13"/>
      <c r="B14" s="13"/>
      <c r="C14" s="10">
        <v>31</v>
      </c>
      <c r="D14" s="10" t="s">
        <v>37</v>
      </c>
      <c r="E14" s="98">
        <v>6636</v>
      </c>
      <c r="F14" s="98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workbookViewId="0">
      <selection activeCell="K87" sqref="K8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customWidth="1"/>
  </cols>
  <sheetData>
    <row r="1" spans="1:6" ht="42" customHeight="1" x14ac:dyDescent="0.25">
      <c r="A1" s="123" t="s">
        <v>114</v>
      </c>
      <c r="B1" s="123"/>
      <c r="C1" s="123"/>
      <c r="D1" s="123"/>
      <c r="E1" s="123"/>
      <c r="F1" s="123"/>
    </row>
    <row r="2" spans="1:6" ht="18" x14ac:dyDescent="0.25">
      <c r="A2" s="4"/>
      <c r="B2" s="4"/>
      <c r="C2" s="4"/>
      <c r="D2" s="4"/>
      <c r="E2" s="23"/>
      <c r="F2" s="4"/>
    </row>
    <row r="3" spans="1:6" ht="18" customHeight="1" x14ac:dyDescent="0.25">
      <c r="A3" s="123" t="s">
        <v>31</v>
      </c>
      <c r="B3" s="124"/>
      <c r="C3" s="124"/>
      <c r="D3" s="124"/>
      <c r="E3" s="124"/>
      <c r="F3" s="124"/>
    </row>
    <row r="4" spans="1:6" ht="18" x14ac:dyDescent="0.25">
      <c r="A4" s="4"/>
      <c r="B4" s="4"/>
      <c r="C4" s="4"/>
      <c r="D4" s="4"/>
      <c r="E4" s="23"/>
      <c r="F4" s="4"/>
    </row>
    <row r="5" spans="1:6" x14ac:dyDescent="0.25">
      <c r="A5" s="198" t="s">
        <v>33</v>
      </c>
      <c r="B5" s="199"/>
      <c r="C5" s="200"/>
      <c r="D5" s="18" t="s">
        <v>34</v>
      </c>
      <c r="E5" s="19" t="s">
        <v>112</v>
      </c>
      <c r="F5" s="19" t="s">
        <v>115</v>
      </c>
    </row>
    <row r="6" spans="1:6" x14ac:dyDescent="0.25">
      <c r="A6" s="186" t="s">
        <v>81</v>
      </c>
      <c r="B6" s="187"/>
      <c r="C6" s="188"/>
      <c r="D6" s="36" t="s">
        <v>97</v>
      </c>
      <c r="E6" s="115"/>
      <c r="F6" s="115"/>
    </row>
    <row r="7" spans="1:6" ht="32.25" customHeight="1" x14ac:dyDescent="0.25">
      <c r="A7" s="186" t="s">
        <v>98</v>
      </c>
      <c r="B7" s="187"/>
      <c r="C7" s="188"/>
      <c r="D7" s="36" t="s">
        <v>99</v>
      </c>
      <c r="E7" s="116">
        <v>21279502</v>
      </c>
      <c r="F7" s="116">
        <v>24449846</v>
      </c>
    </row>
    <row r="8" spans="1:6" ht="26.25" customHeight="1" x14ac:dyDescent="0.25">
      <c r="A8" s="192" t="s">
        <v>73</v>
      </c>
      <c r="B8" s="193"/>
      <c r="C8" s="194"/>
      <c r="D8" s="90" t="s">
        <v>101</v>
      </c>
      <c r="E8" s="116">
        <v>16373083</v>
      </c>
      <c r="F8" s="116">
        <v>18785088</v>
      </c>
    </row>
    <row r="9" spans="1:6" x14ac:dyDescent="0.25">
      <c r="A9" s="195">
        <v>3</v>
      </c>
      <c r="B9" s="196"/>
      <c r="C9" s="197"/>
      <c r="D9" s="37" t="s">
        <v>22</v>
      </c>
      <c r="E9" s="115">
        <v>16252267</v>
      </c>
      <c r="F9" s="115">
        <v>18476273</v>
      </c>
    </row>
    <row r="10" spans="1:6" x14ac:dyDescent="0.25">
      <c r="A10" s="189">
        <v>31</v>
      </c>
      <c r="B10" s="190"/>
      <c r="C10" s="191"/>
      <c r="D10" s="37" t="s">
        <v>23</v>
      </c>
      <c r="E10" s="115">
        <v>12299094</v>
      </c>
      <c r="F10" s="115">
        <v>14156477</v>
      </c>
    </row>
    <row r="11" spans="1:6" x14ac:dyDescent="0.25">
      <c r="A11" s="189">
        <v>32</v>
      </c>
      <c r="B11" s="190"/>
      <c r="C11" s="191"/>
      <c r="D11" s="37" t="s">
        <v>35</v>
      </c>
      <c r="E11" s="115">
        <v>3797891</v>
      </c>
      <c r="F11" s="115">
        <v>4160094</v>
      </c>
    </row>
    <row r="12" spans="1:6" x14ac:dyDescent="0.25">
      <c r="A12" s="38">
        <v>34</v>
      </c>
      <c r="B12" s="39"/>
      <c r="C12" s="40"/>
      <c r="D12" s="37" t="s">
        <v>50</v>
      </c>
      <c r="E12" s="115">
        <v>136701</v>
      </c>
      <c r="F12" s="115">
        <v>136701</v>
      </c>
    </row>
    <row r="13" spans="1:6" ht="25.5" x14ac:dyDescent="0.25">
      <c r="A13" s="38">
        <v>37</v>
      </c>
      <c r="B13" s="39"/>
      <c r="C13" s="40"/>
      <c r="D13" s="37" t="s">
        <v>60</v>
      </c>
      <c r="E13" s="115">
        <v>18581</v>
      </c>
      <c r="F13" s="115">
        <v>18581</v>
      </c>
    </row>
    <row r="14" spans="1:6" x14ac:dyDescent="0.25">
      <c r="A14" s="109">
        <v>38</v>
      </c>
      <c r="B14" s="110"/>
      <c r="C14" s="111"/>
      <c r="D14" s="108" t="s">
        <v>113</v>
      </c>
      <c r="E14" s="115">
        <v>0</v>
      </c>
      <c r="F14" s="115">
        <v>4420</v>
      </c>
    </row>
    <row r="15" spans="1:6" ht="25.5" x14ac:dyDescent="0.25">
      <c r="A15" s="195">
        <v>4</v>
      </c>
      <c r="B15" s="196"/>
      <c r="C15" s="197"/>
      <c r="D15" s="37" t="s">
        <v>24</v>
      </c>
      <c r="E15" s="115">
        <v>114180</v>
      </c>
      <c r="F15" s="115">
        <v>308815</v>
      </c>
    </row>
    <row r="16" spans="1:6" ht="25.5" x14ac:dyDescent="0.25">
      <c r="A16" s="38">
        <v>42</v>
      </c>
      <c r="B16" s="39"/>
      <c r="C16" s="40"/>
      <c r="D16" s="37" t="s">
        <v>46</v>
      </c>
      <c r="E16" s="115">
        <v>74363</v>
      </c>
      <c r="F16" s="115">
        <v>209049</v>
      </c>
    </row>
    <row r="17" spans="1:8" ht="25.5" x14ac:dyDescent="0.25">
      <c r="A17" s="38">
        <v>45</v>
      </c>
      <c r="B17" s="39"/>
      <c r="C17" s="40"/>
      <c r="D17" s="37" t="s">
        <v>58</v>
      </c>
      <c r="E17" s="115">
        <v>39817</v>
      </c>
      <c r="F17" s="115">
        <v>99766</v>
      </c>
    </row>
    <row r="18" spans="1:8" ht="25.5" x14ac:dyDescent="0.25">
      <c r="A18" s="38">
        <v>5</v>
      </c>
      <c r="B18" s="39"/>
      <c r="C18" s="40"/>
      <c r="D18" s="37" t="s">
        <v>30</v>
      </c>
      <c r="E18" s="115">
        <v>6636</v>
      </c>
      <c r="F18" s="115">
        <v>0</v>
      </c>
    </row>
    <row r="19" spans="1:8" ht="38.25" x14ac:dyDescent="0.25">
      <c r="A19" s="38">
        <v>54</v>
      </c>
      <c r="B19" s="39"/>
      <c r="C19" s="40"/>
      <c r="D19" s="44" t="s">
        <v>59</v>
      </c>
      <c r="E19" s="117">
        <v>6636</v>
      </c>
      <c r="F19" s="117">
        <v>0</v>
      </c>
      <c r="H19" s="107"/>
    </row>
    <row r="20" spans="1:8" x14ac:dyDescent="0.25">
      <c r="A20" s="192" t="s">
        <v>74</v>
      </c>
      <c r="B20" s="193"/>
      <c r="C20" s="194"/>
      <c r="D20" s="90" t="s">
        <v>100</v>
      </c>
      <c r="E20" s="118">
        <v>108181</v>
      </c>
      <c r="F20" s="118">
        <v>193189</v>
      </c>
      <c r="H20" s="107"/>
    </row>
    <row r="21" spans="1:8" x14ac:dyDescent="0.25">
      <c r="A21" s="195">
        <v>3</v>
      </c>
      <c r="B21" s="196"/>
      <c r="C21" s="197"/>
      <c r="D21" s="46" t="s">
        <v>22</v>
      </c>
      <c r="E21" s="115">
        <v>39819</v>
      </c>
      <c r="F21" s="115">
        <v>49547</v>
      </c>
      <c r="H21" s="107"/>
    </row>
    <row r="22" spans="1:8" x14ac:dyDescent="0.25">
      <c r="A22" s="189">
        <v>31</v>
      </c>
      <c r="B22" s="190"/>
      <c r="C22" s="191"/>
      <c r="D22" s="46" t="s">
        <v>23</v>
      </c>
      <c r="E22" s="115">
        <v>0</v>
      </c>
      <c r="F22" s="115">
        <v>0</v>
      </c>
      <c r="H22" s="107"/>
    </row>
    <row r="23" spans="1:8" x14ac:dyDescent="0.25">
      <c r="A23" s="189">
        <v>32</v>
      </c>
      <c r="B23" s="190"/>
      <c r="C23" s="191"/>
      <c r="D23" s="46" t="s">
        <v>35</v>
      </c>
      <c r="E23" s="115">
        <v>39819</v>
      </c>
      <c r="F23" s="115">
        <v>49544</v>
      </c>
      <c r="H23" s="107"/>
    </row>
    <row r="24" spans="1:8" x14ac:dyDescent="0.25">
      <c r="A24" s="47">
        <v>34</v>
      </c>
      <c r="B24" s="48"/>
      <c r="C24" s="49"/>
      <c r="D24" s="46" t="s">
        <v>50</v>
      </c>
      <c r="E24" s="115">
        <v>3</v>
      </c>
      <c r="F24" s="115">
        <v>3</v>
      </c>
      <c r="H24" s="107"/>
    </row>
    <row r="25" spans="1:8" ht="25.5" x14ac:dyDescent="0.25">
      <c r="A25" s="47">
        <v>37</v>
      </c>
      <c r="B25" s="48"/>
      <c r="C25" s="49"/>
      <c r="D25" s="46" t="s">
        <v>60</v>
      </c>
      <c r="E25" s="115">
        <v>0</v>
      </c>
      <c r="F25" s="115">
        <v>0</v>
      </c>
      <c r="H25" s="107"/>
    </row>
    <row r="26" spans="1:8" ht="25.5" x14ac:dyDescent="0.25">
      <c r="A26" s="195">
        <v>4</v>
      </c>
      <c r="B26" s="196"/>
      <c r="C26" s="197"/>
      <c r="D26" s="46" t="s">
        <v>24</v>
      </c>
      <c r="E26" s="115">
        <v>68362</v>
      </c>
      <c r="F26" s="115">
        <v>143642</v>
      </c>
      <c r="H26" s="107"/>
    </row>
    <row r="27" spans="1:8" ht="25.5" x14ac:dyDescent="0.25">
      <c r="A27" s="47">
        <v>42</v>
      </c>
      <c r="B27" s="48"/>
      <c r="C27" s="49"/>
      <c r="D27" s="46" t="s">
        <v>46</v>
      </c>
      <c r="E27" s="115">
        <v>59072</v>
      </c>
      <c r="F27" s="115">
        <v>67745</v>
      </c>
      <c r="H27" s="107"/>
    </row>
    <row r="28" spans="1:8" ht="25.5" x14ac:dyDescent="0.25">
      <c r="A28" s="47">
        <v>45</v>
      </c>
      <c r="B28" s="48"/>
      <c r="C28" s="49"/>
      <c r="D28" s="46" t="s">
        <v>58</v>
      </c>
      <c r="E28" s="115">
        <v>9290</v>
      </c>
      <c r="F28" s="115">
        <v>75897</v>
      </c>
      <c r="H28" s="107"/>
    </row>
    <row r="29" spans="1:8" ht="25.5" x14ac:dyDescent="0.25">
      <c r="A29" s="47">
        <v>5</v>
      </c>
      <c r="B29" s="48"/>
      <c r="C29" s="49"/>
      <c r="D29" s="46" t="s">
        <v>30</v>
      </c>
      <c r="E29" s="115">
        <v>0</v>
      </c>
      <c r="F29" s="115">
        <v>0</v>
      </c>
      <c r="H29" s="107"/>
    </row>
    <row r="30" spans="1:8" ht="38.25" x14ac:dyDescent="0.25">
      <c r="A30" s="47">
        <v>54</v>
      </c>
      <c r="B30" s="48"/>
      <c r="C30" s="49"/>
      <c r="D30" s="46" t="s">
        <v>59</v>
      </c>
      <c r="E30" s="115">
        <v>0</v>
      </c>
      <c r="F30" s="115">
        <v>0</v>
      </c>
      <c r="H30" s="107"/>
    </row>
    <row r="31" spans="1:8" x14ac:dyDescent="0.25">
      <c r="A31" s="192" t="s">
        <v>75</v>
      </c>
      <c r="B31" s="193"/>
      <c r="C31" s="194"/>
      <c r="D31" s="90" t="s">
        <v>103</v>
      </c>
      <c r="E31" s="118">
        <v>133581</v>
      </c>
      <c r="F31" s="118">
        <v>136581</v>
      </c>
    </row>
    <row r="32" spans="1:8" x14ac:dyDescent="0.25">
      <c r="A32" s="195">
        <v>3</v>
      </c>
      <c r="B32" s="196"/>
      <c r="C32" s="197"/>
      <c r="D32" s="46" t="s">
        <v>22</v>
      </c>
      <c r="E32" s="115">
        <v>132723</v>
      </c>
      <c r="F32" s="115">
        <v>132723</v>
      </c>
    </row>
    <row r="33" spans="1:6" x14ac:dyDescent="0.25">
      <c r="A33" s="189">
        <v>32</v>
      </c>
      <c r="B33" s="190"/>
      <c r="C33" s="191"/>
      <c r="D33" s="46" t="s">
        <v>35</v>
      </c>
      <c r="E33" s="115">
        <v>132723</v>
      </c>
      <c r="F33" s="115">
        <v>132723</v>
      </c>
    </row>
    <row r="34" spans="1:6" ht="25.5" x14ac:dyDescent="0.25">
      <c r="A34" s="195">
        <v>4</v>
      </c>
      <c r="B34" s="196"/>
      <c r="C34" s="197"/>
      <c r="D34" s="55" t="s">
        <v>24</v>
      </c>
      <c r="E34" s="115">
        <v>0</v>
      </c>
      <c r="F34" s="115">
        <v>0</v>
      </c>
    </row>
    <row r="35" spans="1:6" ht="25.5" x14ac:dyDescent="0.25">
      <c r="A35" s="56">
        <v>42</v>
      </c>
      <c r="B35" s="57"/>
      <c r="C35" s="58"/>
      <c r="D35" s="55" t="s">
        <v>46</v>
      </c>
      <c r="E35" s="115">
        <v>0</v>
      </c>
      <c r="F35" s="115">
        <v>0</v>
      </c>
    </row>
    <row r="36" spans="1:6" x14ac:dyDescent="0.25">
      <c r="A36" s="186" t="s">
        <v>88</v>
      </c>
      <c r="B36" s="187"/>
      <c r="C36" s="188"/>
      <c r="D36" s="91" t="s">
        <v>104</v>
      </c>
      <c r="E36" s="118">
        <v>858</v>
      </c>
      <c r="F36" s="118">
        <v>3858</v>
      </c>
    </row>
    <row r="37" spans="1:6" ht="25.5" x14ac:dyDescent="0.25">
      <c r="A37" s="195">
        <v>4</v>
      </c>
      <c r="B37" s="196"/>
      <c r="C37" s="197"/>
      <c r="D37" s="60" t="s">
        <v>24</v>
      </c>
      <c r="E37" s="115">
        <v>858</v>
      </c>
      <c r="F37" s="115">
        <v>3858</v>
      </c>
    </row>
    <row r="38" spans="1:6" ht="25.5" x14ac:dyDescent="0.25">
      <c r="A38" s="61">
        <v>42</v>
      </c>
      <c r="B38" s="62"/>
      <c r="C38" s="63"/>
      <c r="D38" s="60" t="s">
        <v>46</v>
      </c>
      <c r="E38" s="115">
        <v>858</v>
      </c>
      <c r="F38" s="115">
        <v>3858</v>
      </c>
    </row>
    <row r="39" spans="1:6" ht="25.5" x14ac:dyDescent="0.25">
      <c r="A39" s="192" t="s">
        <v>76</v>
      </c>
      <c r="B39" s="193"/>
      <c r="C39" s="194"/>
      <c r="D39" s="90" t="s">
        <v>105</v>
      </c>
      <c r="E39" s="118">
        <v>1991</v>
      </c>
      <c r="F39" s="118">
        <v>1991</v>
      </c>
    </row>
    <row r="40" spans="1:6" ht="25.5" x14ac:dyDescent="0.25">
      <c r="A40" s="195">
        <v>4</v>
      </c>
      <c r="B40" s="196"/>
      <c r="C40" s="197"/>
      <c r="D40" s="46" t="s">
        <v>24</v>
      </c>
      <c r="E40" s="115">
        <v>1991</v>
      </c>
      <c r="F40" s="115">
        <v>1991</v>
      </c>
    </row>
    <row r="41" spans="1:6" ht="25.5" x14ac:dyDescent="0.25">
      <c r="A41" s="47">
        <v>42</v>
      </c>
      <c r="B41" s="48"/>
      <c r="C41" s="49"/>
      <c r="D41" s="46" t="s">
        <v>46</v>
      </c>
      <c r="E41" s="115">
        <v>1991</v>
      </c>
      <c r="F41" s="115">
        <v>1991</v>
      </c>
    </row>
    <row r="42" spans="1:6" ht="25.5" x14ac:dyDescent="0.25">
      <c r="A42" s="56">
        <v>5</v>
      </c>
      <c r="B42" s="57"/>
      <c r="C42" s="58"/>
      <c r="D42" s="55" t="s">
        <v>30</v>
      </c>
      <c r="E42" s="115">
        <v>0</v>
      </c>
      <c r="F42" s="115">
        <v>0</v>
      </c>
    </row>
    <row r="43" spans="1:6" ht="38.25" x14ac:dyDescent="0.25">
      <c r="A43" s="56">
        <v>54</v>
      </c>
      <c r="B43" s="57"/>
      <c r="C43" s="58"/>
      <c r="D43" s="55" t="s">
        <v>59</v>
      </c>
      <c r="E43" s="115">
        <v>0</v>
      </c>
      <c r="F43" s="115">
        <v>0</v>
      </c>
    </row>
    <row r="44" spans="1:6" x14ac:dyDescent="0.25">
      <c r="A44" s="192" t="s">
        <v>77</v>
      </c>
      <c r="B44" s="193"/>
      <c r="C44" s="194"/>
      <c r="D44" s="59" t="s">
        <v>102</v>
      </c>
      <c r="E44" s="119">
        <f t="shared" ref="E44" si="0">E45+E48+E50</f>
        <v>4569683</v>
      </c>
      <c r="F44" s="119">
        <v>5269683</v>
      </c>
    </row>
    <row r="45" spans="1:6" x14ac:dyDescent="0.25">
      <c r="A45" s="195">
        <v>3</v>
      </c>
      <c r="B45" s="196"/>
      <c r="C45" s="197"/>
      <c r="D45" s="46" t="s">
        <v>22</v>
      </c>
      <c r="E45" s="115">
        <v>764918</v>
      </c>
      <c r="F45" s="115">
        <v>1464918</v>
      </c>
    </row>
    <row r="46" spans="1:6" x14ac:dyDescent="0.25">
      <c r="A46" s="189">
        <v>31</v>
      </c>
      <c r="B46" s="190"/>
      <c r="C46" s="191"/>
      <c r="D46" s="46" t="s">
        <v>23</v>
      </c>
      <c r="E46" s="115">
        <v>486094</v>
      </c>
      <c r="F46" s="115">
        <v>1186094</v>
      </c>
    </row>
    <row r="47" spans="1:6" x14ac:dyDescent="0.25">
      <c r="A47" s="47">
        <v>32</v>
      </c>
      <c r="B47" s="48"/>
      <c r="C47" s="49"/>
      <c r="D47" s="46" t="s">
        <v>35</v>
      </c>
      <c r="E47" s="115">
        <v>278824</v>
      </c>
      <c r="F47" s="115">
        <v>278824</v>
      </c>
    </row>
    <row r="48" spans="1:6" ht="25.5" x14ac:dyDescent="0.25">
      <c r="A48" s="195">
        <v>4</v>
      </c>
      <c r="B48" s="196"/>
      <c r="C48" s="197"/>
      <c r="D48" s="55" t="s">
        <v>24</v>
      </c>
      <c r="E48" s="115">
        <v>0</v>
      </c>
      <c r="F48" s="115">
        <v>0</v>
      </c>
    </row>
    <row r="49" spans="1:8" ht="25.5" x14ac:dyDescent="0.25">
      <c r="A49" s="56">
        <v>45</v>
      </c>
      <c r="B49" s="57"/>
      <c r="C49" s="58"/>
      <c r="D49" s="55" t="s">
        <v>58</v>
      </c>
      <c r="E49" s="115">
        <v>0</v>
      </c>
      <c r="F49" s="115">
        <v>0</v>
      </c>
    </row>
    <row r="50" spans="1:8" x14ac:dyDescent="0.25">
      <c r="A50" s="47">
        <v>9</v>
      </c>
      <c r="B50" s="48"/>
      <c r="C50" s="49"/>
      <c r="D50" s="46" t="s">
        <v>79</v>
      </c>
      <c r="E50" s="115">
        <v>3804765</v>
      </c>
      <c r="F50" s="115">
        <v>3804765</v>
      </c>
    </row>
    <row r="51" spans="1:8" x14ac:dyDescent="0.25">
      <c r="A51" s="47">
        <v>92</v>
      </c>
      <c r="B51" s="48"/>
      <c r="C51" s="49"/>
      <c r="D51" s="46" t="s">
        <v>80</v>
      </c>
      <c r="E51" s="115">
        <v>3804765</v>
      </c>
      <c r="F51" s="115">
        <v>3804765</v>
      </c>
    </row>
    <row r="52" spans="1:8" x14ac:dyDescent="0.25">
      <c r="A52" s="192" t="s">
        <v>109</v>
      </c>
      <c r="B52" s="193"/>
      <c r="C52" s="194"/>
      <c r="D52" s="88" t="s">
        <v>110</v>
      </c>
      <c r="E52" s="118">
        <v>92983</v>
      </c>
      <c r="F52" s="118">
        <v>63314</v>
      </c>
    </row>
    <row r="53" spans="1:8" x14ac:dyDescent="0.25">
      <c r="A53" s="195">
        <v>3</v>
      </c>
      <c r="B53" s="196"/>
      <c r="C53" s="197"/>
      <c r="D53" s="89" t="s">
        <v>22</v>
      </c>
      <c r="E53" s="115">
        <v>92983</v>
      </c>
      <c r="F53" s="115">
        <v>63314</v>
      </c>
    </row>
    <row r="54" spans="1:8" x14ac:dyDescent="0.25">
      <c r="A54" s="189">
        <v>31</v>
      </c>
      <c r="B54" s="190"/>
      <c r="C54" s="191"/>
      <c r="D54" s="89" t="s">
        <v>23</v>
      </c>
      <c r="E54" s="115">
        <v>92983</v>
      </c>
      <c r="F54" s="115">
        <v>63314</v>
      </c>
    </row>
    <row r="55" spans="1:8" ht="25.5" x14ac:dyDescent="0.25">
      <c r="A55" s="192" t="s">
        <v>108</v>
      </c>
      <c r="B55" s="193"/>
      <c r="C55" s="194"/>
      <c r="D55" s="88" t="s">
        <v>111</v>
      </c>
      <c r="E55" s="118">
        <v>0</v>
      </c>
      <c r="F55" s="118">
        <v>0</v>
      </c>
    </row>
    <row r="56" spans="1:8" x14ac:dyDescent="0.25">
      <c r="A56" s="195">
        <v>3</v>
      </c>
      <c r="B56" s="196"/>
      <c r="C56" s="197"/>
      <c r="D56" s="89" t="s">
        <v>22</v>
      </c>
      <c r="E56" s="115">
        <v>0</v>
      </c>
      <c r="F56" s="115">
        <v>0</v>
      </c>
    </row>
    <row r="57" spans="1:8" x14ac:dyDescent="0.25">
      <c r="A57" s="189">
        <v>31</v>
      </c>
      <c r="B57" s="190"/>
      <c r="C57" s="191"/>
      <c r="D57" s="89" t="s">
        <v>23</v>
      </c>
      <c r="E57" s="115">
        <v>0</v>
      </c>
      <c r="F57" s="115">
        <v>0</v>
      </c>
    </row>
    <row r="58" spans="1:8" x14ac:dyDescent="0.25">
      <c r="A58" s="93">
        <v>32</v>
      </c>
      <c r="B58" s="94"/>
      <c r="C58" s="95"/>
      <c r="D58" s="92" t="s">
        <v>35</v>
      </c>
      <c r="E58" s="115">
        <v>0</v>
      </c>
      <c r="F58" s="115">
        <v>0</v>
      </c>
      <c r="G58" s="107"/>
      <c r="H58" s="107"/>
    </row>
    <row r="59" spans="1:8" ht="25.5" x14ac:dyDescent="0.25">
      <c r="A59" s="201" t="s">
        <v>83</v>
      </c>
      <c r="B59" s="202"/>
      <c r="C59" s="203"/>
      <c r="D59" s="45" t="s">
        <v>64</v>
      </c>
      <c r="E59" s="79">
        <v>106178</v>
      </c>
      <c r="F59" s="79">
        <v>120074.04</v>
      </c>
      <c r="G59" s="107"/>
      <c r="H59" s="107"/>
    </row>
    <row r="60" spans="1:8" ht="38.25" x14ac:dyDescent="0.25">
      <c r="A60" s="201" t="s">
        <v>87</v>
      </c>
      <c r="B60" s="202"/>
      <c r="C60" s="203"/>
      <c r="D60" s="45" t="s">
        <v>65</v>
      </c>
      <c r="E60" s="79">
        <v>26545</v>
      </c>
      <c r="F60" s="79">
        <v>26545</v>
      </c>
      <c r="G60" s="107"/>
      <c r="H60" s="107"/>
    </row>
    <row r="61" spans="1:8" x14ac:dyDescent="0.25">
      <c r="A61" s="204" t="s">
        <v>82</v>
      </c>
      <c r="B61" s="205"/>
      <c r="C61" s="206"/>
      <c r="D61" s="31" t="s">
        <v>18</v>
      </c>
      <c r="E61" s="64">
        <v>26545</v>
      </c>
      <c r="F61" s="64">
        <v>26545</v>
      </c>
      <c r="G61" s="107"/>
      <c r="H61" s="107"/>
    </row>
    <row r="62" spans="1:8" x14ac:dyDescent="0.25">
      <c r="A62" s="207">
        <v>3</v>
      </c>
      <c r="B62" s="208"/>
      <c r="C62" s="209"/>
      <c r="D62" s="31" t="s">
        <v>22</v>
      </c>
      <c r="E62" s="64">
        <v>26545</v>
      </c>
      <c r="F62" s="64">
        <v>26545</v>
      </c>
      <c r="G62" s="107"/>
      <c r="H62" s="107"/>
    </row>
    <row r="63" spans="1:8" x14ac:dyDescent="0.25">
      <c r="A63" s="210">
        <v>31</v>
      </c>
      <c r="B63" s="211"/>
      <c r="C63" s="212"/>
      <c r="D63" s="31" t="s">
        <v>23</v>
      </c>
      <c r="E63" s="64">
        <v>26545</v>
      </c>
      <c r="F63" s="64">
        <v>26545</v>
      </c>
      <c r="G63" s="107"/>
      <c r="H63" s="107"/>
    </row>
    <row r="64" spans="1:8" ht="25.5" customHeight="1" x14ac:dyDescent="0.25">
      <c r="A64" s="156" t="s">
        <v>85</v>
      </c>
      <c r="B64" s="157"/>
      <c r="C64" s="158"/>
      <c r="D64" s="87" t="s">
        <v>106</v>
      </c>
      <c r="E64" s="120">
        <v>79633</v>
      </c>
      <c r="F64" s="120">
        <v>93529.04</v>
      </c>
      <c r="G64" s="107"/>
      <c r="H64" s="107"/>
    </row>
    <row r="65" spans="1:8" x14ac:dyDescent="0.25">
      <c r="A65" s="159" t="s">
        <v>107</v>
      </c>
      <c r="B65" s="160"/>
      <c r="C65" s="161"/>
      <c r="D65" s="86" t="s">
        <v>70</v>
      </c>
      <c r="E65" s="66">
        <v>79633</v>
      </c>
      <c r="F65" s="66">
        <v>79633</v>
      </c>
      <c r="G65" s="107"/>
      <c r="H65" s="107"/>
    </row>
    <row r="66" spans="1:8" x14ac:dyDescent="0.25">
      <c r="A66" s="162">
        <v>3</v>
      </c>
      <c r="B66" s="163"/>
      <c r="C66" s="164"/>
      <c r="D66" s="86" t="s">
        <v>22</v>
      </c>
      <c r="E66" s="66">
        <v>79633</v>
      </c>
      <c r="F66" s="66">
        <v>79633</v>
      </c>
      <c r="G66" s="107"/>
      <c r="H66" s="107"/>
    </row>
    <row r="67" spans="1:8" x14ac:dyDescent="0.25">
      <c r="A67" s="165">
        <v>32</v>
      </c>
      <c r="B67" s="166"/>
      <c r="C67" s="167"/>
      <c r="D67" s="86" t="s">
        <v>35</v>
      </c>
      <c r="E67" s="66">
        <v>79633</v>
      </c>
      <c r="F67" s="66">
        <v>79633</v>
      </c>
      <c r="G67" s="107"/>
      <c r="H67" s="107"/>
    </row>
    <row r="68" spans="1:8" x14ac:dyDescent="0.25">
      <c r="A68" s="159" t="s">
        <v>117</v>
      </c>
      <c r="B68" s="160"/>
      <c r="C68" s="161"/>
      <c r="D68" s="112" t="s">
        <v>118</v>
      </c>
      <c r="E68" s="66">
        <v>0</v>
      </c>
      <c r="F68" s="66">
        <v>9634.35</v>
      </c>
      <c r="G68" s="107"/>
      <c r="H68" s="107"/>
    </row>
    <row r="69" spans="1:8" x14ac:dyDescent="0.25">
      <c r="A69" s="162">
        <v>3</v>
      </c>
      <c r="B69" s="163"/>
      <c r="C69" s="164"/>
      <c r="D69" s="112" t="s">
        <v>22</v>
      </c>
      <c r="E69" s="66">
        <v>0</v>
      </c>
      <c r="F69" s="66">
        <v>9634.35</v>
      </c>
      <c r="G69" s="107"/>
      <c r="H69" s="107"/>
    </row>
    <row r="70" spans="1:8" x14ac:dyDescent="0.25">
      <c r="A70" s="165">
        <v>32</v>
      </c>
      <c r="B70" s="166"/>
      <c r="C70" s="167"/>
      <c r="D70" s="112" t="s">
        <v>35</v>
      </c>
      <c r="E70" s="66">
        <v>0</v>
      </c>
      <c r="F70" s="66">
        <v>9634.35</v>
      </c>
      <c r="G70" s="107"/>
      <c r="H70" s="107"/>
    </row>
    <row r="71" spans="1:8" x14ac:dyDescent="0.25">
      <c r="A71" s="159" t="s">
        <v>119</v>
      </c>
      <c r="B71" s="160"/>
      <c r="C71" s="161"/>
      <c r="D71" s="112" t="s">
        <v>120</v>
      </c>
      <c r="E71" s="66">
        <v>0</v>
      </c>
      <c r="F71" s="66">
        <v>4261.6899999999996</v>
      </c>
      <c r="G71" s="107"/>
      <c r="H71" s="107"/>
    </row>
    <row r="72" spans="1:8" x14ac:dyDescent="0.25">
      <c r="A72" s="162">
        <v>3</v>
      </c>
      <c r="B72" s="163"/>
      <c r="C72" s="164"/>
      <c r="D72" s="112" t="s">
        <v>22</v>
      </c>
      <c r="E72" s="66">
        <v>0</v>
      </c>
      <c r="F72" s="66">
        <v>4261.6899999999996</v>
      </c>
      <c r="G72" s="107"/>
      <c r="H72" s="107"/>
    </row>
    <row r="73" spans="1:8" x14ac:dyDescent="0.25">
      <c r="A73" s="165">
        <v>32</v>
      </c>
      <c r="B73" s="166"/>
      <c r="C73" s="167"/>
      <c r="D73" s="112" t="s">
        <v>35</v>
      </c>
      <c r="E73" s="66">
        <v>0</v>
      </c>
      <c r="F73" s="66">
        <v>4261.6899999999996</v>
      </c>
      <c r="G73" s="107"/>
      <c r="H73" s="107"/>
    </row>
    <row r="74" spans="1:8" ht="25.5" x14ac:dyDescent="0.25">
      <c r="A74" s="153" t="s">
        <v>86</v>
      </c>
      <c r="B74" s="154"/>
      <c r="C74" s="155"/>
      <c r="D74" s="43" t="s">
        <v>62</v>
      </c>
      <c r="E74" s="80">
        <v>26544.44</v>
      </c>
      <c r="F74" s="80">
        <v>26544.44</v>
      </c>
    </row>
    <row r="75" spans="1:8" x14ac:dyDescent="0.25">
      <c r="A75" s="183" t="s">
        <v>63</v>
      </c>
      <c r="B75" s="184"/>
      <c r="C75" s="185"/>
      <c r="D75" s="32" t="s">
        <v>18</v>
      </c>
      <c r="E75" s="65">
        <v>26544.44</v>
      </c>
      <c r="F75" s="65">
        <v>26544.44</v>
      </c>
    </row>
    <row r="76" spans="1:8" x14ac:dyDescent="0.25">
      <c r="A76" s="147">
        <v>3</v>
      </c>
      <c r="B76" s="148"/>
      <c r="C76" s="149"/>
      <c r="D76" s="32" t="s">
        <v>22</v>
      </c>
      <c r="E76" s="65">
        <v>26544.442654400002</v>
      </c>
      <c r="F76" s="65">
        <v>26544.442654400002</v>
      </c>
    </row>
    <row r="77" spans="1:8" x14ac:dyDescent="0.25">
      <c r="A77" s="150">
        <v>32</v>
      </c>
      <c r="B77" s="151"/>
      <c r="C77" s="152"/>
      <c r="D77" s="32" t="s">
        <v>35</v>
      </c>
      <c r="E77" s="65">
        <v>26544.44</v>
      </c>
      <c r="F77" s="65">
        <v>26544.44</v>
      </c>
    </row>
    <row r="78" spans="1:8" ht="25.5" x14ac:dyDescent="0.25">
      <c r="A78" s="144" t="s">
        <v>66</v>
      </c>
      <c r="B78" s="145"/>
      <c r="C78" s="146"/>
      <c r="D78" s="54" t="s">
        <v>67</v>
      </c>
      <c r="E78" s="81">
        <v>343580</v>
      </c>
      <c r="F78" s="81">
        <v>343580</v>
      </c>
      <c r="H78" s="107"/>
    </row>
    <row r="79" spans="1:8" ht="25.5" x14ac:dyDescent="0.25">
      <c r="A79" s="144" t="s">
        <v>84</v>
      </c>
      <c r="B79" s="145"/>
      <c r="C79" s="146"/>
      <c r="D79" s="54" t="s">
        <v>68</v>
      </c>
      <c r="E79" s="81">
        <v>129272</v>
      </c>
      <c r="F79" s="81">
        <v>128866</v>
      </c>
      <c r="H79" s="107"/>
    </row>
    <row r="80" spans="1:8" x14ac:dyDescent="0.25">
      <c r="A80" s="177" t="s">
        <v>69</v>
      </c>
      <c r="B80" s="178"/>
      <c r="C80" s="179"/>
      <c r="D80" s="33" t="s">
        <v>70</v>
      </c>
      <c r="E80" s="67">
        <v>129272</v>
      </c>
      <c r="F80" s="67">
        <v>128866</v>
      </c>
      <c r="H80" s="107"/>
    </row>
    <row r="81" spans="1:8" x14ac:dyDescent="0.25">
      <c r="A81" s="180">
        <v>3</v>
      </c>
      <c r="B81" s="181"/>
      <c r="C81" s="182"/>
      <c r="D81" s="33" t="s">
        <v>22</v>
      </c>
      <c r="E81" s="67">
        <v>129272</v>
      </c>
      <c r="F81" s="67">
        <v>128866</v>
      </c>
      <c r="H81" s="107"/>
    </row>
    <row r="82" spans="1:8" x14ac:dyDescent="0.25">
      <c r="A82" s="34">
        <v>32</v>
      </c>
      <c r="B82" s="35"/>
      <c r="C82" s="33"/>
      <c r="D82" s="33" t="s">
        <v>35</v>
      </c>
      <c r="E82" s="67">
        <v>129272</v>
      </c>
      <c r="F82" s="67">
        <v>128866</v>
      </c>
      <c r="H82" s="107"/>
    </row>
    <row r="83" spans="1:8" x14ac:dyDescent="0.25">
      <c r="A83" s="168" t="s">
        <v>72</v>
      </c>
      <c r="B83" s="169"/>
      <c r="C83" s="170"/>
      <c r="D83" s="53" t="s">
        <v>71</v>
      </c>
      <c r="E83" s="78">
        <v>214308</v>
      </c>
      <c r="F83" s="78">
        <v>214714</v>
      </c>
      <c r="H83" s="107"/>
    </row>
    <row r="84" spans="1:8" x14ac:dyDescent="0.25">
      <c r="A84" s="168" t="s">
        <v>96</v>
      </c>
      <c r="B84" s="169"/>
      <c r="C84" s="170"/>
      <c r="D84" s="53" t="s">
        <v>71</v>
      </c>
      <c r="E84" s="78">
        <v>214308</v>
      </c>
      <c r="F84" s="78">
        <v>214714</v>
      </c>
      <c r="H84" s="107"/>
    </row>
    <row r="85" spans="1:8" x14ac:dyDescent="0.25">
      <c r="A85" s="171" t="s">
        <v>69</v>
      </c>
      <c r="B85" s="172"/>
      <c r="C85" s="173"/>
      <c r="D85" s="52" t="s">
        <v>70</v>
      </c>
      <c r="E85" s="68">
        <v>214308</v>
      </c>
      <c r="F85" s="68">
        <v>214714</v>
      </c>
      <c r="H85" s="107"/>
    </row>
    <row r="86" spans="1:8" ht="25.5" x14ac:dyDescent="0.25">
      <c r="A86" s="174">
        <v>4</v>
      </c>
      <c r="B86" s="175"/>
      <c r="C86" s="176"/>
      <c r="D86" s="52" t="s">
        <v>24</v>
      </c>
      <c r="E86" s="68">
        <v>214308</v>
      </c>
      <c r="F86" s="68">
        <v>214714</v>
      </c>
      <c r="H86" s="107"/>
    </row>
    <row r="87" spans="1:8" ht="25.5" x14ac:dyDescent="0.25">
      <c r="A87" s="50">
        <v>42</v>
      </c>
      <c r="B87" s="51"/>
      <c r="C87" s="52"/>
      <c r="D87" s="52" t="s">
        <v>46</v>
      </c>
      <c r="E87" s="68">
        <v>138656</v>
      </c>
      <c r="F87" s="68">
        <v>140376.5</v>
      </c>
      <c r="H87" s="107"/>
    </row>
    <row r="88" spans="1:8" ht="25.5" x14ac:dyDescent="0.25">
      <c r="A88" s="83">
        <v>45</v>
      </c>
      <c r="B88" s="84"/>
      <c r="C88" s="85"/>
      <c r="D88" s="85" t="s">
        <v>58</v>
      </c>
      <c r="E88" s="68">
        <v>75652</v>
      </c>
      <c r="F88" s="68">
        <v>74337.5</v>
      </c>
      <c r="H88" s="107"/>
    </row>
    <row r="89" spans="1:8" ht="29.25" customHeight="1" x14ac:dyDescent="0.25">
      <c r="A89" s="153" t="s">
        <v>95</v>
      </c>
      <c r="B89" s="154"/>
      <c r="C89" s="155"/>
      <c r="D89" s="77" t="s">
        <v>94</v>
      </c>
      <c r="E89" s="82">
        <v>0</v>
      </c>
      <c r="F89" s="82">
        <v>0</v>
      </c>
    </row>
    <row r="90" spans="1:8" ht="18.75" customHeight="1" x14ac:dyDescent="0.25">
      <c r="A90" s="183" t="s">
        <v>69</v>
      </c>
      <c r="B90" s="184"/>
      <c r="C90" s="185"/>
      <c r="D90" s="73" t="s">
        <v>70</v>
      </c>
      <c r="E90" s="65"/>
      <c r="F90" s="65"/>
    </row>
    <row r="91" spans="1:8" ht="25.5" x14ac:dyDescent="0.25">
      <c r="A91" s="147">
        <v>4</v>
      </c>
      <c r="B91" s="148"/>
      <c r="C91" s="149"/>
      <c r="D91" s="73" t="s">
        <v>24</v>
      </c>
      <c r="E91" s="65">
        <v>0</v>
      </c>
      <c r="F91" s="65">
        <v>0</v>
      </c>
    </row>
    <row r="92" spans="1:8" ht="25.5" x14ac:dyDescent="0.25">
      <c r="A92" s="74">
        <v>45</v>
      </c>
      <c r="B92" s="75"/>
      <c r="C92" s="76"/>
      <c r="D92" s="73" t="s">
        <v>58</v>
      </c>
      <c r="E92" s="65">
        <v>0</v>
      </c>
      <c r="F92" s="65">
        <v>0</v>
      </c>
    </row>
    <row r="94" spans="1:8" x14ac:dyDescent="0.25">
      <c r="D94" s="113" t="s">
        <v>121</v>
      </c>
      <c r="E94" s="114">
        <v>21755804.440000001</v>
      </c>
      <c r="F94" s="114">
        <v>24940044.48</v>
      </c>
    </row>
  </sheetData>
  <mergeCells count="63">
    <mergeCell ref="A52:C52"/>
    <mergeCell ref="A53:C53"/>
    <mergeCell ref="A54:C54"/>
    <mergeCell ref="A75:C75"/>
    <mergeCell ref="A59:C59"/>
    <mergeCell ref="A60:C60"/>
    <mergeCell ref="A61:C61"/>
    <mergeCell ref="A62:C62"/>
    <mergeCell ref="A63:C63"/>
    <mergeCell ref="A55:C55"/>
    <mergeCell ref="A56:C56"/>
    <mergeCell ref="A57:C57"/>
    <mergeCell ref="A68:C68"/>
    <mergeCell ref="A69:C69"/>
    <mergeCell ref="A70:C70"/>
    <mergeCell ref="A71:C71"/>
    <mergeCell ref="A32:C32"/>
    <mergeCell ref="A33:C33"/>
    <mergeCell ref="A48:C48"/>
    <mergeCell ref="A1:F1"/>
    <mergeCell ref="A3:F3"/>
    <mergeCell ref="A5:C5"/>
    <mergeCell ref="A8:C8"/>
    <mergeCell ref="A9:C9"/>
    <mergeCell ref="A34:C34"/>
    <mergeCell ref="A39:C39"/>
    <mergeCell ref="A40:C40"/>
    <mergeCell ref="A44:C44"/>
    <mergeCell ref="A45:C45"/>
    <mergeCell ref="A46:C46"/>
    <mergeCell ref="A36:C36"/>
    <mergeCell ref="A37:C37"/>
    <mergeCell ref="A21:C21"/>
    <mergeCell ref="A22:C22"/>
    <mergeCell ref="A23:C23"/>
    <mergeCell ref="A26:C26"/>
    <mergeCell ref="A31:C31"/>
    <mergeCell ref="A6:C6"/>
    <mergeCell ref="A7:C7"/>
    <mergeCell ref="A11:C11"/>
    <mergeCell ref="A10:C10"/>
    <mergeCell ref="A20:C20"/>
    <mergeCell ref="A15:C15"/>
    <mergeCell ref="A91:C91"/>
    <mergeCell ref="A84:C84"/>
    <mergeCell ref="A85:C85"/>
    <mergeCell ref="A86:C86"/>
    <mergeCell ref="A79:C79"/>
    <mergeCell ref="A80:C80"/>
    <mergeCell ref="A81:C81"/>
    <mergeCell ref="A83:C83"/>
    <mergeCell ref="A89:C89"/>
    <mergeCell ref="A90:C90"/>
    <mergeCell ref="A78:C78"/>
    <mergeCell ref="A76:C76"/>
    <mergeCell ref="A77:C77"/>
    <mergeCell ref="A74:C74"/>
    <mergeCell ref="A64:C64"/>
    <mergeCell ref="A65:C65"/>
    <mergeCell ref="A66:C66"/>
    <mergeCell ref="A67:C67"/>
    <mergeCell ref="A72:C72"/>
    <mergeCell ref="A73:C7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Dijana Dasovic</cp:lastModifiedBy>
  <cp:lastPrinted>2023-09-19T09:49:57Z</cp:lastPrinted>
  <dcterms:created xsi:type="dcterms:W3CDTF">2022-08-12T12:51:27Z</dcterms:created>
  <dcterms:modified xsi:type="dcterms:W3CDTF">2023-09-19T12:36:00Z</dcterms:modified>
</cp:coreProperties>
</file>